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07" activeTab="0"/>
  </bookViews>
  <sheets>
    <sheet name="FPAP VITAL" sheetId="1" r:id="rId1"/>
    <sheet name="FPAP AZT VIITORUL TAU" sheetId="2" r:id="rId2"/>
    <sheet name="FPAP BCR" sheetId="3" r:id="rId3"/>
    <sheet name="FPAP BRD" sheetId="4" r:id="rId4"/>
    <sheet name="FPAP ARIPI" sheetId="5" r:id="rId5"/>
    <sheet name="FPAP ALICO" sheetId="6" r:id="rId6"/>
    <sheet name="FPAP NN" sheetId="7" r:id="rId7"/>
    <sheet name="CF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fn.SUMIFS" hidden="1">#NAME?</definedName>
    <definedName name="ACTIV_TOTAL" localSheetId="5">#REF!</definedName>
    <definedName name="ACTIV_TOTAL" localSheetId="4">#REF!</definedName>
    <definedName name="ACTIV_TOTAL" localSheetId="1">#REF!</definedName>
    <definedName name="ACTIV_TOTAL" localSheetId="3">#REF!</definedName>
    <definedName name="ACTIV_TOTAL" localSheetId="6">#REF!</definedName>
    <definedName name="ACTIV_TOTAL" localSheetId="0">#REF!</definedName>
    <definedName name="ACTIV_TOTAL">#REF!</definedName>
    <definedName name="allampapirok" localSheetId="5">#REF!</definedName>
    <definedName name="allampapirok" localSheetId="4">#REF!</definedName>
    <definedName name="allampapirok" localSheetId="1">#REF!</definedName>
    <definedName name="allampapirok" localSheetId="3">#REF!</definedName>
    <definedName name="allampapirok" localSheetId="6">#REF!</definedName>
    <definedName name="allampapirok" localSheetId="0">#REF!</definedName>
    <definedName name="allampapirok">#REF!</definedName>
    <definedName name="belepes" localSheetId="5">#REF!</definedName>
    <definedName name="belepes" localSheetId="4">#REF!</definedName>
    <definedName name="belepes" localSheetId="1">#REF!</definedName>
    <definedName name="belepes" localSheetId="3">#REF!</definedName>
    <definedName name="belepes" localSheetId="6">#REF!</definedName>
    <definedName name="belepes" localSheetId="0">#REF!</definedName>
    <definedName name="belepes">#REF!</definedName>
    <definedName name="ClasificareCSSPPLabel" localSheetId="5">'[5]Template'!#REF!</definedName>
    <definedName name="ClasificareCSSPPLabel" localSheetId="4">'[5]Template'!#REF!</definedName>
    <definedName name="ClasificareCSSPPLabel" localSheetId="1">'[5]Template'!#REF!</definedName>
    <definedName name="ClasificareCSSPPLabel" localSheetId="3">'[5]Template'!#REF!</definedName>
    <definedName name="ClasificareCSSPPLabel" localSheetId="6">'[5]Template'!#REF!</definedName>
    <definedName name="ClasificareCSSPPLabel" localSheetId="0">'[5]Template'!#REF!</definedName>
    <definedName name="ClasificareCSSPPLabel">'[5]Template'!#REF!</definedName>
    <definedName name="connectstr" localSheetId="5">#REF!</definedName>
    <definedName name="connectstr" localSheetId="4">#REF!</definedName>
    <definedName name="connectstr" localSheetId="1">#REF!</definedName>
    <definedName name="connectstr" localSheetId="3">#REF!</definedName>
    <definedName name="connectstr" localSheetId="6">#REF!</definedName>
    <definedName name="connectstr" localSheetId="0">#REF!</definedName>
    <definedName name="connectstr">#REF!</definedName>
    <definedName name="EmptyHeader" localSheetId="5">'[5]Template'!#REF!</definedName>
    <definedName name="EmptyHeader" localSheetId="4">'[5]Template'!#REF!</definedName>
    <definedName name="EmptyHeader" localSheetId="1">'[5]Template'!#REF!</definedName>
    <definedName name="EmptyHeader" localSheetId="3">'[5]Template'!#REF!</definedName>
    <definedName name="EmptyHeader" localSheetId="6">'[5]Template'!#REF!</definedName>
    <definedName name="EmptyHeader" localSheetId="0">'[5]Template'!#REF!</definedName>
    <definedName name="EmptyHeader">'[5]Template'!#REF!</definedName>
    <definedName name="Excel_BuiltIn__FilterDatabase_1" localSheetId="5">#REF!</definedName>
    <definedName name="Excel_BuiltIn__FilterDatabase_1" localSheetId="4">#REF!</definedName>
    <definedName name="Excel_BuiltIn__FilterDatabase_1" localSheetId="1">#REF!</definedName>
    <definedName name="Excel_BuiltIn__FilterDatabase_1" localSheetId="3">#REF!</definedName>
    <definedName name="Excel_BuiltIn__FilterDatabase_1" localSheetId="6">#REF!</definedName>
    <definedName name="Excel_BuiltIn__FilterDatabase_1" localSheetId="0">#REF!</definedName>
    <definedName name="Excel_BuiltIn__FilterDatabase_1">#REF!</definedName>
    <definedName name="fdas" localSheetId="5">#REF!</definedName>
    <definedName name="fdas" localSheetId="4">#REF!</definedName>
    <definedName name="fdas" localSheetId="1">#REF!</definedName>
    <definedName name="fdas" localSheetId="3">#REF!</definedName>
    <definedName name="fdas" localSheetId="6">#REF!</definedName>
    <definedName name="fdas" localSheetId="0">#REF!</definedName>
    <definedName name="fdas">#REF!</definedName>
    <definedName name="gfxgfxbfx" localSheetId="5">#REF!</definedName>
    <definedName name="gfxgfxbfx" localSheetId="4">#REF!</definedName>
    <definedName name="gfxgfxbfx" localSheetId="1">#REF!</definedName>
    <definedName name="gfxgfxbfx" localSheetId="3">#REF!</definedName>
    <definedName name="gfxgfxbfx" localSheetId="6">#REF!</definedName>
    <definedName name="gfxgfxbfx" localSheetId="0">#REF!</definedName>
    <definedName name="gfxgfxbfx">#REF!</definedName>
    <definedName name="Header_CrestereZilnica" localSheetId="5">'[5]Template'!#REF!</definedName>
    <definedName name="Header_CrestereZilnica" localSheetId="4">'[5]Template'!#REF!</definedName>
    <definedName name="Header_CrestereZilnica" localSheetId="1">'[5]Template'!#REF!</definedName>
    <definedName name="Header_CrestereZilnica" localSheetId="3">'[5]Template'!#REF!</definedName>
    <definedName name="Header_CrestereZilnica" localSheetId="6">'[5]Template'!#REF!</definedName>
    <definedName name="Header_CrestereZilnica" localSheetId="0">'[5]Template'!#REF!</definedName>
    <definedName name="Header_CrestereZilnica">'[5]Template'!#REF!</definedName>
    <definedName name="Header_ValoareActualizata" localSheetId="5">'[5]Template'!#REF!</definedName>
    <definedName name="Header_ValoareActualizata" localSheetId="4">'[5]Template'!#REF!</definedName>
    <definedName name="Header_ValoareActualizata" localSheetId="1">'[5]Template'!#REF!</definedName>
    <definedName name="Header_ValoareActualizata" localSheetId="3">'[5]Template'!#REF!</definedName>
    <definedName name="Header_ValoareActualizata" localSheetId="6">'[5]Template'!#REF!</definedName>
    <definedName name="Header_ValoareActualizata" localSheetId="0">'[5]Template'!#REF!</definedName>
    <definedName name="Header_ValoareActualizata">'[5]Template'!#REF!</definedName>
    <definedName name="Header_ValoareNominalaPeObligatiune" localSheetId="5">'[5]Template'!#REF!</definedName>
    <definedName name="Header_ValoareNominalaPeObligatiune" localSheetId="4">'[5]Template'!#REF!</definedName>
    <definedName name="Header_ValoareNominalaPeObligatiune" localSheetId="1">'[5]Template'!#REF!</definedName>
    <definedName name="Header_ValoareNominalaPeObligatiune" localSheetId="3">'[5]Template'!#REF!</definedName>
    <definedName name="Header_ValoareNominalaPeObligatiune" localSheetId="6">'[5]Template'!#REF!</definedName>
    <definedName name="Header_ValoareNominalaPeObligatiune" localSheetId="0">'[5]Template'!#REF!</definedName>
    <definedName name="Header_ValoareNominalaPeObligatiune">'[5]Template'!#REF!</definedName>
    <definedName name="jelentések" localSheetId="5">#REF!</definedName>
    <definedName name="jelentések" localSheetId="4">#REF!</definedName>
    <definedName name="jelentések" localSheetId="1">#REF!</definedName>
    <definedName name="jelentések" localSheetId="3">#REF!</definedName>
    <definedName name="jelentések" localSheetId="6">#REF!</definedName>
    <definedName name="jelentések" localSheetId="0">#REF!</definedName>
    <definedName name="jelentések">#REF!</definedName>
    <definedName name="JUDET">'[1]XX'!$C$7:$C$48</definedName>
    <definedName name="list">#REF!</definedName>
    <definedName name="lucru" localSheetId="5">#REF!</definedName>
    <definedName name="lucru" localSheetId="4">#REF!</definedName>
    <definedName name="lucru" localSheetId="1">#REF!</definedName>
    <definedName name="lucru" localSheetId="3">#REF!</definedName>
    <definedName name="lucru" localSheetId="6">#REF!</definedName>
    <definedName name="lucru" localSheetId="0">#REF!</definedName>
    <definedName name="lucru">#REF!</definedName>
    <definedName name="NR_INVEST_F" localSheetId="5">#REF!</definedName>
    <definedName name="NR_INVEST_F" localSheetId="4">#REF!</definedName>
    <definedName name="NR_INVEST_F" localSheetId="1">#REF!</definedName>
    <definedName name="NR_INVEST_F" localSheetId="3">#REF!</definedName>
    <definedName name="NR_INVEST_F" localSheetId="6">#REF!</definedName>
    <definedName name="NR_INVEST_F" localSheetId="0">#REF!</definedName>
    <definedName name="NR_INVEST_F">#REF!</definedName>
    <definedName name="NR_INVEST_J" localSheetId="5">#REF!</definedName>
    <definedName name="NR_INVEST_J" localSheetId="4">#REF!</definedName>
    <definedName name="NR_INVEST_J" localSheetId="1">#REF!</definedName>
    <definedName name="NR_INVEST_J" localSheetId="3">#REF!</definedName>
    <definedName name="NR_INVEST_J" localSheetId="6">#REF!</definedName>
    <definedName name="NR_INVEST_J" localSheetId="0">#REF!</definedName>
    <definedName name="NR_INVEST_J">#REF!</definedName>
    <definedName name="NR_UNITS" localSheetId="5">#REF!</definedName>
    <definedName name="NR_UNITS" localSheetId="4">#REF!</definedName>
    <definedName name="NR_UNITS" localSheetId="1">#REF!</definedName>
    <definedName name="NR_UNITS" localSheetId="3">#REF!</definedName>
    <definedName name="NR_UNITS" localSheetId="6">#REF!</definedName>
    <definedName name="NR_UNITS" localSheetId="0">#REF!</definedName>
    <definedName name="NR_UNITS">#REF!</definedName>
    <definedName name="NR_UNITS_F" localSheetId="5">#REF!</definedName>
    <definedName name="NR_UNITS_F" localSheetId="4">#REF!</definedName>
    <definedName name="NR_UNITS_F" localSheetId="1">#REF!</definedName>
    <definedName name="NR_UNITS_F" localSheetId="3">#REF!</definedName>
    <definedName name="NR_UNITS_F" localSheetId="6">#REF!</definedName>
    <definedName name="NR_UNITS_F" localSheetId="0">#REF!</definedName>
    <definedName name="NR_UNITS_F">#REF!</definedName>
    <definedName name="NR_UNITS_J" localSheetId="5">#REF!</definedName>
    <definedName name="NR_UNITS_J" localSheetId="4">#REF!</definedName>
    <definedName name="NR_UNITS_J" localSheetId="1">#REF!</definedName>
    <definedName name="NR_UNITS_J" localSheetId="3">#REF!</definedName>
    <definedName name="NR_UNITS_J" localSheetId="6">#REF!</definedName>
    <definedName name="NR_UNITS_J" localSheetId="0">#REF!</definedName>
    <definedName name="NR_UNITS_J">#REF!</definedName>
    <definedName name="NR_UNITS_J2">'[3]NAV_calculation_RR'!$B$86</definedName>
    <definedName name="_xlnm.Print_Area" localSheetId="5">'FPAP ALICO'!$A$1:$AA$54</definedName>
    <definedName name="_xlnm.Print_Area" localSheetId="4">'FPAP ARIPI'!$A$1:$AA$54</definedName>
    <definedName name="_xlnm.Print_Area" localSheetId="1">'FPAP AZT VIITORUL TAU'!$A$1:$AA$54</definedName>
    <definedName name="_xlnm.Print_Area" localSheetId="2">'FPAP BCR'!$A$1:$AA$54</definedName>
    <definedName name="_xlnm.Print_Area" localSheetId="3">'FPAP BRD'!$A$1:$AA$54</definedName>
    <definedName name="_xlnm.Print_Area" localSheetId="6">'FPAP NN'!$A$1:$AA$54</definedName>
    <definedName name="_xlnm.Print_Area" localSheetId="0">'FPAP VITAL'!$A$1:$AA$54</definedName>
    <definedName name="pwd" localSheetId="5">#REF!</definedName>
    <definedName name="pwd" localSheetId="4">#REF!</definedName>
    <definedName name="pwd" localSheetId="1">#REF!</definedName>
    <definedName name="pwd" localSheetId="3">#REF!</definedName>
    <definedName name="pwd" localSheetId="6">#REF!</definedName>
    <definedName name="pwd" localSheetId="0">#REF!</definedName>
    <definedName name="pwd">#REF!</definedName>
    <definedName name="Titlu" localSheetId="5">#REF!</definedName>
    <definedName name="Titlu" localSheetId="4">#REF!</definedName>
    <definedName name="Titlu" localSheetId="1">#REF!</definedName>
    <definedName name="Titlu" localSheetId="3">#REF!</definedName>
    <definedName name="Titlu" localSheetId="6">#REF!</definedName>
    <definedName name="Titlu" localSheetId="0">#REF!</definedName>
    <definedName name="Titlu">#REF!</definedName>
    <definedName name="Total_CrestereZilnica" localSheetId="5">'[5]Template'!#REF!</definedName>
    <definedName name="Total_CrestereZilnica" localSheetId="4">'[5]Template'!#REF!</definedName>
    <definedName name="Total_CrestereZilnica" localSheetId="1">'[5]Template'!#REF!</definedName>
    <definedName name="Total_CrestereZilnica" localSheetId="3">'[5]Template'!#REF!</definedName>
    <definedName name="Total_CrestereZilnica" localSheetId="6">'[5]Template'!#REF!</definedName>
    <definedName name="Total_CrestereZilnica" localSheetId="0">'[5]Template'!#REF!</definedName>
    <definedName name="Total_CrestereZilnica">'[5]Template'!#REF!</definedName>
    <definedName name="Total_ValoareActualizata" localSheetId="5">'[5]Template'!#REF!</definedName>
    <definedName name="Total_ValoareActualizata" localSheetId="4">'[5]Template'!#REF!</definedName>
    <definedName name="Total_ValoareActualizata" localSheetId="1">'[5]Template'!#REF!</definedName>
    <definedName name="Total_ValoareActualizata" localSheetId="3">'[5]Template'!#REF!</definedName>
    <definedName name="Total_ValoareActualizata" localSheetId="6">'[5]Template'!#REF!</definedName>
    <definedName name="Total_ValoareActualizata" localSheetId="0">'[5]Template'!#REF!</definedName>
    <definedName name="Total_ValoareActualizata">'[5]Template'!#REF!</definedName>
    <definedName name="Total_ValoareNominalaPeObligatiune" localSheetId="5">'[5]Template'!#REF!</definedName>
    <definedName name="Total_ValoareNominalaPeObligatiune" localSheetId="4">'[5]Template'!#REF!</definedName>
    <definedName name="Total_ValoareNominalaPeObligatiune" localSheetId="1">'[5]Template'!#REF!</definedName>
    <definedName name="Total_ValoareNominalaPeObligatiune" localSheetId="3">'[5]Template'!#REF!</definedName>
    <definedName name="Total_ValoareNominalaPeObligatiune" localSheetId="6">'[5]Template'!#REF!</definedName>
    <definedName name="Total_ValoareNominalaPeObligatiune" localSheetId="0">'[5]Template'!#REF!</definedName>
    <definedName name="Total_ValoareNominalaPeObligatiune">'[5]Template'!#REF!</definedName>
    <definedName name="username" localSheetId="5">#REF!</definedName>
    <definedName name="username" localSheetId="4">#REF!</definedName>
    <definedName name="username" localSheetId="1">#REF!</definedName>
    <definedName name="username" localSheetId="3">#REF!</definedName>
    <definedName name="username" localSheetId="6">#REF!</definedName>
    <definedName name="username" localSheetId="0">#REF!</definedName>
    <definedName name="username">#REF!</definedName>
    <definedName name="Valoare_CrestereZilnica" localSheetId="5">'[5]Template'!#REF!</definedName>
    <definedName name="Valoare_CrestereZilnica" localSheetId="4">'[5]Template'!#REF!</definedName>
    <definedName name="Valoare_CrestereZilnica" localSheetId="1">'[5]Template'!#REF!</definedName>
    <definedName name="Valoare_CrestereZilnica" localSheetId="3">'[5]Template'!#REF!</definedName>
    <definedName name="Valoare_CrestereZilnica" localSheetId="6">'[5]Template'!#REF!</definedName>
    <definedName name="Valoare_CrestereZilnica" localSheetId="0">'[5]Template'!#REF!</definedName>
    <definedName name="Valoare_CrestereZilnica">'[5]Template'!#REF!</definedName>
    <definedName name="Valoare_ValoareActualizata" localSheetId="5">'[5]Template'!#REF!</definedName>
    <definedName name="Valoare_ValoareActualizata" localSheetId="4">'[5]Template'!#REF!</definedName>
    <definedName name="Valoare_ValoareActualizata" localSheetId="1">'[5]Template'!#REF!</definedName>
    <definedName name="Valoare_ValoareActualizata" localSheetId="3">'[5]Template'!#REF!</definedName>
    <definedName name="Valoare_ValoareActualizata" localSheetId="6">'[5]Template'!#REF!</definedName>
    <definedName name="Valoare_ValoareActualizata" localSheetId="0">'[5]Template'!#REF!</definedName>
    <definedName name="Valoare_ValoareActualizata">'[5]Template'!#REF!</definedName>
    <definedName name="Valoare_ValoareNominalaPeObligatiune" localSheetId="5">'[5]Template'!#REF!</definedName>
    <definedName name="Valoare_ValoareNominalaPeObligatiune" localSheetId="4">'[5]Template'!#REF!</definedName>
    <definedName name="Valoare_ValoareNominalaPeObligatiune" localSheetId="1">'[5]Template'!#REF!</definedName>
    <definedName name="Valoare_ValoareNominalaPeObligatiune" localSheetId="3">'[5]Template'!#REF!</definedName>
    <definedName name="Valoare_ValoareNominalaPeObligatiune" localSheetId="6">'[5]Template'!#REF!</definedName>
    <definedName name="Valoare_ValoareNominalaPeObligatiune" localSheetId="0">'[5]Template'!#REF!</definedName>
    <definedName name="Valoare_ValoareNominalaPeObligatiune">'[5]Template'!#REF!</definedName>
    <definedName name="zzzz">'[3]NAV_calculation_RR'!$B$86</definedName>
  </definedNames>
  <calcPr fullCalcOnLoad="1"/>
</workbook>
</file>

<file path=xl/sharedStrings.xml><?xml version="1.0" encoding="utf-8"?>
<sst xmlns="http://schemas.openxmlformats.org/spreadsheetml/2006/main" count="554" uniqueCount="204">
  <si>
    <t>Denumirea fondului de pensii</t>
  </si>
  <si>
    <t>Denumirea indicatorului</t>
  </si>
  <si>
    <t>Sold la</t>
  </si>
  <si>
    <t>A</t>
  </si>
  <si>
    <t>1</t>
  </si>
  <si>
    <t>2</t>
  </si>
  <si>
    <t>I. IMOBILIZĂRI FINANCIARE</t>
  </si>
  <si>
    <t>1. Titluri imobilizate (ct.265)</t>
  </si>
  <si>
    <t>2. Creanţe imobilizate (ct. 267 )</t>
  </si>
  <si>
    <t>B. ACTIVE CIRCULANTE</t>
  </si>
  <si>
    <t>1.  Clienţi (ct.411)</t>
  </si>
  <si>
    <t>2.  Efecte de primit de la clienţi ( ct.413 )</t>
  </si>
  <si>
    <t>4.  Decontări cu participanţii (ct. 452)</t>
  </si>
  <si>
    <t>5.  Alte creanţe (ct. 267+446*+461+473*+5187 )</t>
  </si>
  <si>
    <t>II. INVESTIŢII FINANCIARE PE TERMEN SCURT</t>
  </si>
  <si>
    <t>1. Investiţii financiare pe termen scurt  (ct. 506+508+5113 +5114)</t>
  </si>
  <si>
    <t>III. CASA ŞI CONTURI  LA  BĂNCI (ct.5112+512+531)</t>
  </si>
  <si>
    <t>1. Avansuri încasate(ct.419)</t>
  </si>
  <si>
    <t>2. Datorii comerciale (ct. 401+408)</t>
  </si>
  <si>
    <t>3. Efecte de plătit (ct. 403)</t>
  </si>
  <si>
    <t>5. Alte datorii (ct.269+446**+462+473**+509+5186)</t>
  </si>
  <si>
    <t>E. ACTIVE CIRCULANTE NETE, RESPECTIV DATORII CURENTE NETE (rd.12 +13-19-28)</t>
  </si>
  <si>
    <t>F. TOTAL ACTIVE MINUS DATORII CURENTE (rd. 03+20 )</t>
  </si>
  <si>
    <t>G. DATORII CE TREBUIE PLĂTITE ÎNTR-O PERIOADĂ MAI MARE DE 1 AN</t>
  </si>
  <si>
    <t>1. Avansuri încasate(ct. 419)</t>
  </si>
  <si>
    <t>5.  Alte datorii (ct.269+446**+462+473**+509+5186)</t>
  </si>
  <si>
    <t>H. VENITURI ÎN AVANS (ct. 472)</t>
  </si>
  <si>
    <t>  B</t>
  </si>
  <si>
    <t>D.  DATORII CE TREBUIE PLĂTITE ÎNTR-O PERIOADĂ DE PÂNĂ LA 1 AN</t>
  </si>
  <si>
    <t>A. ACTIVE IMOBILIZATE</t>
  </si>
  <si>
    <t>C. CHELTUIELI ÎN AVANS (ct. 471)</t>
  </si>
  <si>
    <t>ACTIVE CIRCULANTE TOTAL (rd. 09+10+11)</t>
  </si>
  <si>
    <t>TOTAL (rd. 14 la 18)</t>
  </si>
  <si>
    <t>TOTAL (rd. 22 la 26)</t>
  </si>
  <si>
    <t>Nr. rând.</t>
  </si>
  <si>
    <t>TOTAL (rd. 01 la 02)</t>
  </si>
  <si>
    <t>TOTAL (rd. 04 la 08)</t>
  </si>
  <si>
    <t>3.  Creanţe – furnizori debitori (ct. 409)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</si>
  <si>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</si>
  <si>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</si>
  <si>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</si>
  <si>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</si>
  <si>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</si>
  <si>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</si>
  <si>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</si>
  <si>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</si>
  <si>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</si>
  <si>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</si>
  <si>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</si>
  <si>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</si>
  <si>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</si>
  <si>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</si>
  <si>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</si>
  <si>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</si>
  <si>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</si>
  <si>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</si>
  <si>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</si>
  <si>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</si>
  <si>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</si>
  <si>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</si>
  <si>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</si>
  <si>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</si>
  <si>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</si>
  <si>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</si>
  <si>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</si>
  <si>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</si>
  <si>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</si>
  <si>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</si>
  <si>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</si>
  <si>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</si>
  <si>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</si>
  <si>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</si>
  <si>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</si>
  <si>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</si>
  <si>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</si>
  <si>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</si>
  <si>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</si>
  <si>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</si>
  <si>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</si>
  <si>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</si>
  <si>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</si>
  <si>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</si>
  <si>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</si>
  <si>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</si>
  <si>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</si>
  <si>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</si>
  <si>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</si>
  <si>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</si>
  <si>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</si>
  <si>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</si>
  <si>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</si>
  <si>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</si>
  <si>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</si>
  <si>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</si>
  <si>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</si>
  <si>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</si>
  <si>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</si>
  <si>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</si>
  <si>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</si>
  <si>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</si>
  <si>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</si>
  <si>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</si>
  <si>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</si>
  <si>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</si>
  <si>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</si>
  <si>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</si>
  <si>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</si>
  <si>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</si>
  <si>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</si>
  <si>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</si>
  <si>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</si>
  <si>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</si>
  <si>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</si>
  <si>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</si>
  <si>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</si>
  <si>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</si>
  <si>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</si>
  <si>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</si>
  <si>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</si>
  <si>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</si>
  <si>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</si>
  <si>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</si>
  <si>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</si>
  <si>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</si>
  <si>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</si>
  <si>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</si>
  <si>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</si>
  <si>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</si>
  <si>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</si>
  <si>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</si>
  <si>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</si>
  <si>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</si>
  <si>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</si>
  <si>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</si>
  <si>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</si>
  <si>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</si>
  <si>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</si>
  <si>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</si>
  <si>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</si>
  <si>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</si>
  <si>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</si>
  <si>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</si>
  <si>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</si>
  <si>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</si>
  <si>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</si>
  <si>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</si>
  <si>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</si>
  <si>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</si>
  <si>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</si>
  <si>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</si>
  <si>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</si>
  <si>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</si>
  <si>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</si>
  <si>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</si>
  <si>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</si>
  <si>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</si>
  <si>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</si>
  <si>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</si>
  <si>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</si>
  <si>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</si>
  <si>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</si>
  <si>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</si>
  <si>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</si>
  <si>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</si>
  <si>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</si>
  <si>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</si>
  <si>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</si>
  <si>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</si>
  <si>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</si>
  <si>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</si>
  <si>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</si>
  <si>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</si>
  <si>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</si>
  <si>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</si>
  <si>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</si>
  <si>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</si>
  <si>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</si>
  <si>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</si>
  <si>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</si>
  <si>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I. CREANŢE (sume ce trebuie să fie încasate după o perioadă mai mare de un an)</t>
  </si>
  <si>
    <t>4.  Sume datorate privind decontări cu participanţii (ct. 452** + 459)</t>
  </si>
  <si>
    <t>I. CAPITALURI PROPRII</t>
  </si>
  <si>
    <t>1. Capitalul fondului de pensii private (ct. 1017)</t>
  </si>
  <si>
    <t>2. Rezerve specifice activităţii fondurilor de pensii (ct. 106)</t>
  </si>
  <si>
    <t>3. Rezultatul reportat aferent activităţii fondurilor de pensii  (ct. 1171)</t>
  </si>
  <si>
    <t xml:space="preserve">Profit (ct. 1171 – sold creditor) </t>
  </si>
  <si>
    <t>Pierdere (ct. 1171 – sold debitor)</t>
  </si>
  <si>
    <t>4. Rezultatul reportat provenit din corectarea erorilor contabile (ct. 1174)</t>
  </si>
  <si>
    <t xml:space="preserve">Profit (ct. 1174 – sold creditor) </t>
  </si>
  <si>
    <t>Pierdere(ct. 1174 – sold debitor)</t>
  </si>
  <si>
    <t>5. Profitul sau pierderea exerciţiului financiar (ct. 121)</t>
  </si>
  <si>
    <t>Profit (ct.121 – sold creditor)</t>
  </si>
  <si>
    <t>Pierdere (ct.121 – sold debitor)</t>
  </si>
  <si>
    <t>6. Repartizarea profitului (ct. 129)</t>
  </si>
  <si>
    <t>TOTAL CAPITALURI PROPRII (rd. 29+30+31-32+33-34+35-36-37)</t>
  </si>
  <si>
    <t>FONDUL DE PENSII PRIVATE AZT VIITORUL TAU</t>
  </si>
  <si>
    <t>Fondul de Pensii Administrat Privat BCR</t>
  </si>
  <si>
    <t>Fondul de Pensii Administrat Privat BRD</t>
  </si>
  <si>
    <t>FOND DE PENSII ADMINISTRAT PRIVAT NN</t>
  </si>
  <si>
    <r>
      <t>4. Sume datorate privind decontările cu participanţii (ct. 452</t>
    </r>
    <r>
      <rPr>
        <vertAlign val="superscript"/>
        <sz val="10"/>
        <rFont val="Calibri"/>
        <family val="2"/>
      </rPr>
      <t>**</t>
    </r>
    <r>
      <rPr>
        <sz val="10"/>
        <rFont val="Calibri"/>
        <family val="2"/>
      </rPr>
      <t xml:space="preserve"> + 459)</t>
    </r>
  </si>
  <si>
    <t>SITUATIA ACTIVELOR, DATORIILOR SI CAPITALURILOR PROPRII la data de 30 iunie 2016</t>
  </si>
  <si>
    <t>Fondul de Pensii Administrat Privat  ARIPI</t>
  </si>
  <si>
    <t>Fondul de Pensii Administrat Privat VITAL</t>
  </si>
  <si>
    <t>Fondul de Pensii Administrat Privat ALICO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</si>
</sst>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?_);_(@_)"/>
    <numFmt numFmtId="193" formatCode="_(* #,##0_);_(* \(#,##0\);_(* &quot;-&quot;??_);_(@_)"/>
    <numFmt numFmtId="194" formatCode="[$-418]d\ mmmm\ yyyy"/>
    <numFmt numFmtId="195" formatCode="0.0%"/>
    <numFmt numFmtId="196" formatCode="[$-418]mmm\-yy;@"/>
    <numFmt numFmtId="197" formatCode="[$-418]mmmm\-yy;@"/>
    <numFmt numFmtId="198" formatCode="dd/mm/yy;@"/>
    <numFmt numFmtId="199" formatCode="0.0000"/>
    <numFmt numFmtId="200" formatCode="_(* #,##0.000_);_(* \(#,##0.000\);_(* &quot;-&quot;??_);_(@_)"/>
    <numFmt numFmtId="201" formatCode="#,##0.0"/>
    <numFmt numFmtId="202" formatCode="yyyy\-mm\-dd"/>
  </numFmts>
  <fonts count="43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93" fontId="23" fillId="0" borderId="0" xfId="43" applyNumberFormat="1" applyFont="1" applyFill="1" applyAlignment="1" applyProtection="1">
      <alignment/>
      <protection locked="0"/>
    </xf>
    <xf numFmtId="193" fontId="2" fillId="0" borderId="10" xfId="43" applyNumberFormat="1" applyFont="1" applyFill="1" applyBorder="1" applyAlignment="1" applyProtection="1">
      <alignment horizontal="right" vertical="top" wrapText="1"/>
      <protection locked="0"/>
    </xf>
    <xf numFmtId="193" fontId="2" fillId="0" borderId="0" xfId="43" applyNumberFormat="1" applyFont="1" applyFill="1" applyAlignment="1" applyProtection="1">
      <alignment/>
      <protection locked="0"/>
    </xf>
    <xf numFmtId="193" fontId="23" fillId="0" borderId="10" xfId="43" applyNumberFormat="1" applyFont="1" applyFill="1" applyBorder="1" applyAlignment="1" applyProtection="1">
      <alignment horizontal="right" vertical="top" wrapText="1"/>
      <protection locked="0"/>
    </xf>
    <xf numFmtId="193" fontId="23" fillId="0" borderId="10" xfId="43" applyNumberFormat="1" applyFont="1" applyFill="1" applyBorder="1" applyAlignment="1" applyProtection="1">
      <alignment horizontal="right" vertical="top" wrapText="1"/>
      <protection/>
    </xf>
    <xf numFmtId="193" fontId="23" fillId="0" borderId="10" xfId="43" applyNumberFormat="1" applyFont="1" applyFill="1" applyBorder="1" applyAlignment="1" applyProtection="1">
      <alignment horizontal="right" wrapText="1"/>
      <protection/>
    </xf>
    <xf numFmtId="14" fontId="23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10" xfId="0" applyFont="1" applyFill="1" applyBorder="1" applyAlignment="1" applyProtection="1">
      <alignment horizontal="center" vertical="top" wrapText="1"/>
      <protection locked="0"/>
    </xf>
    <xf numFmtId="193" fontId="23" fillId="33" borderId="10" xfId="43" applyNumberFormat="1" applyFont="1" applyFill="1" applyBorder="1" applyAlignment="1" applyProtection="1">
      <alignment horizontal="justify" wrapText="1"/>
      <protection locked="0"/>
    </xf>
    <xf numFmtId="193" fontId="23" fillId="33" borderId="10" xfId="43" applyNumberFormat="1" applyFont="1" applyFill="1" applyBorder="1" applyAlignment="1" applyProtection="1">
      <alignment horizontal="center" vertical="top" wrapText="1"/>
      <protection locked="0"/>
    </xf>
    <xf numFmtId="193" fontId="2" fillId="33" borderId="10" xfId="43" applyNumberFormat="1" applyFont="1" applyFill="1" applyBorder="1" applyAlignment="1" applyProtection="1">
      <alignment horizontal="justify" wrapText="1"/>
      <protection locked="0"/>
    </xf>
    <xf numFmtId="193" fontId="2" fillId="33" borderId="10" xfId="43" applyNumberFormat="1" applyFont="1" applyFill="1" applyBorder="1" applyAlignment="1" applyProtection="1">
      <alignment horizontal="center" vertical="top" wrapText="1"/>
      <protection locked="0"/>
    </xf>
    <xf numFmtId="193" fontId="23" fillId="33" borderId="10" xfId="43" applyNumberFormat="1" applyFont="1" applyFill="1" applyBorder="1" applyAlignment="1" applyProtection="1">
      <alignment horizontal="center" wrapText="1"/>
      <protection locked="0"/>
    </xf>
    <xf numFmtId="193" fontId="23" fillId="33" borderId="10" xfId="43" applyNumberFormat="1" applyFont="1" applyFill="1" applyBorder="1" applyAlignment="1" applyProtection="1">
      <alignment horizontal="justify" vertical="top" wrapText="1"/>
      <protection locked="0"/>
    </xf>
    <xf numFmtId="193" fontId="2" fillId="33" borderId="10" xfId="43" applyNumberFormat="1" applyFont="1" applyFill="1" applyBorder="1" applyAlignment="1" applyProtection="1">
      <alignment horizontal="justify" vertical="top" wrapText="1"/>
      <protection locked="0"/>
    </xf>
    <xf numFmtId="193" fontId="2" fillId="33" borderId="10" xfId="43" applyNumberFormat="1" applyFont="1" applyFill="1" applyBorder="1" applyAlignment="1" applyProtection="1" quotePrefix="1">
      <alignment horizontal="justify" vertical="top" wrapText="1"/>
      <protection locked="0"/>
    </xf>
    <xf numFmtId="193" fontId="2" fillId="33" borderId="10" xfId="43" applyNumberFormat="1" applyFont="1" applyFill="1" applyBorder="1" applyAlignment="1" applyProtection="1">
      <alignment horizontal="center"/>
      <protection locked="0"/>
    </xf>
    <xf numFmtId="14" fontId="23" fillId="33" borderId="10" xfId="0" applyNumberFormat="1" applyFont="1" applyFill="1" applyBorder="1" applyAlignment="1" applyProtection="1">
      <alignment vertical="top" wrapText="1"/>
      <protection locked="0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193" fontId="23" fillId="33" borderId="10" xfId="43" applyNumberFormat="1" applyFont="1" applyFill="1" applyBorder="1" applyAlignment="1" applyProtection="1">
      <alignment horizontal="center" vertical="center" wrapText="1"/>
      <protection locked="0"/>
    </xf>
    <xf numFmtId="193" fontId="2" fillId="33" borderId="10" xfId="43" applyNumberFormat="1" applyFont="1" applyFill="1" applyBorder="1" applyAlignment="1" applyProtection="1">
      <alignment horizontal="center" vertical="center" wrapText="1"/>
      <protection locked="0"/>
    </xf>
    <xf numFmtId="193" fontId="2" fillId="33" borderId="10" xfId="43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" fontId="23" fillId="33" borderId="10" xfId="43" applyNumberFormat="1" applyFont="1" applyFill="1" applyBorder="1" applyAlignment="1" applyProtection="1">
      <alignment horizontal="center" vertical="top" wrapText="1"/>
      <protection locked="0"/>
    </xf>
    <xf numFmtId="1" fontId="2" fillId="33" borderId="10" xfId="43" applyNumberFormat="1" applyFont="1" applyFill="1" applyBorder="1" applyAlignment="1" applyProtection="1">
      <alignment horizontal="center" vertical="top" wrapText="1"/>
      <protection locked="0"/>
    </xf>
    <xf numFmtId="1" fontId="23" fillId="33" borderId="10" xfId="43" applyNumberFormat="1" applyFont="1" applyFill="1" applyBorder="1" applyAlignment="1" applyProtection="1">
      <alignment horizontal="center" wrapText="1"/>
      <protection locked="0"/>
    </xf>
    <xf numFmtId="1" fontId="2" fillId="33" borderId="10" xfId="43" applyNumberFormat="1" applyFont="1" applyFill="1" applyBorder="1" applyAlignment="1" applyProtection="1">
      <alignment horizontal="center"/>
      <protection locked="0"/>
    </xf>
    <xf numFmtId="0" fontId="23" fillId="33" borderId="11" xfId="0" applyFont="1" applyFill="1" applyBorder="1" applyAlignment="1" applyProtection="1">
      <alignment horizontal="center" wrapText="1"/>
      <protection locked="0"/>
    </xf>
    <xf numFmtId="0" fontId="23" fillId="33" borderId="12" xfId="0" applyFont="1" applyFill="1" applyBorder="1" applyAlignment="1" applyProtection="1">
      <alignment horizontal="center" wrapText="1"/>
      <protection locked="0"/>
    </xf>
    <xf numFmtId="0" fontId="23" fillId="33" borderId="13" xfId="0" applyFont="1" applyFill="1" applyBorder="1" applyAlignment="1" applyProtection="1">
      <alignment horizontal="center" wrapText="1"/>
      <protection locked="0"/>
    </xf>
    <xf numFmtId="0" fontId="23" fillId="33" borderId="14" xfId="0" applyFont="1" applyFill="1" applyBorder="1" applyAlignment="1" applyProtection="1">
      <alignment horizontal="center" vertical="center"/>
      <protection locked="0"/>
    </xf>
    <xf numFmtId="0" fontId="23" fillId="33" borderId="15" xfId="0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49" fontId="23" fillId="33" borderId="10" xfId="0" applyNumberFormat="1" applyFont="1" applyFill="1" applyBorder="1" applyAlignment="1" applyProtection="1">
      <alignment horizontal="center"/>
      <protection locked="0"/>
    </xf>
    <xf numFmtId="0" fontId="23" fillId="33" borderId="16" xfId="0" applyFont="1" applyFill="1" applyBorder="1" applyAlignment="1" applyProtection="1">
      <alignment horizontal="center" vertical="center"/>
      <protection locked="0"/>
    </xf>
    <xf numFmtId="0" fontId="23" fillId="33" borderId="17" xfId="0" applyFont="1" applyFill="1" applyBorder="1" applyAlignment="1" applyProtection="1">
      <alignment horizontal="center" vertical="center"/>
      <protection locked="0"/>
    </xf>
    <xf numFmtId="49" fontId="23" fillId="33" borderId="10" xfId="0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 wrapText="1"/>
      <protection locked="0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omma 21" xfId="46"/>
    <cellStyle name="Comma 3" xfId="47"/>
    <cellStyle name="Currency" xfId="48"/>
    <cellStyle name="Currency [0]" xfId="49"/>
    <cellStyle name="Explanatory Text" xfId="50"/>
    <cellStyle name="Followed Hyperlink" xfId="51"/>
    <cellStyle name="Good" xfId="52"/>
    <cellStyle name="Good 2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2" xfId="63"/>
    <cellStyle name="Normal 2 2" xfId="64"/>
    <cellStyle name="Note" xfId="65"/>
    <cellStyle name="Output" xfId="66"/>
    <cellStyle name="Percent" xfId="67"/>
    <cellStyle name="Percent 2" xfId="68"/>
    <cellStyle name="Percent 2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pra.ppc\supraveghere\DOCUME~1\MARIA~1.BAD\LOCALS~1\Temp\Rar$DI01.391\CSSPP-fonduri-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N~1.PAT\AppData\Local\Temp\en-date-stat-site-pii-iul-2016_xud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N~1.PAT\AppData\Local\Temp\en-date-stat-site-piii-iul-2016_qb3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1\statistica\supraveghere\PILON%20II\lunare%20-%20MAI%202008%20-%20PILONUL%20II\AVIVA\Anexa%204%20Situatia%20detaliata%20a%20investitiilor-AVIV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N~1.PAT\AppData\Local\Temp\en-date-stat-feb-piii-mar-2016_3h4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Table 9."/>
      <sheetName val="Table 10."/>
      <sheetName val="Table 11."/>
      <sheetName val="Table 12."/>
      <sheetName val="Table 13."/>
      <sheetName val="Table 14."/>
      <sheetName val="No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Table 1."/>
      <sheetName val="Table 2."/>
      <sheetName val="Table 3."/>
      <sheetName val="Table 4"/>
      <sheetName val="Table 5"/>
      <sheetName val="Table 6"/>
      <sheetName val="No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tuatia Investitiilor"/>
      <sheetName val="Templa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1. (2)"/>
      <sheetName val="COVER"/>
      <sheetName val="INDEX"/>
      <sheetName val="Table 1."/>
      <sheetName val="Table 2."/>
      <sheetName val="Table 3."/>
      <sheetName val="Table 4"/>
      <sheetName val="Table 5"/>
      <sheetName val="Table 6"/>
      <sheetName val="N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55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X44" sqref="X44:X46"/>
      <selection pane="topRight" activeCell="X44" sqref="X44:X46"/>
      <selection pane="bottomLeft" activeCell="X44" sqref="X44:X46"/>
      <selection pane="bottomRight" activeCell="B1" sqref="B1:D1"/>
    </sheetView>
  </sheetViews>
  <sheetFormatPr defaultColWidth="9.140625" defaultRowHeight="12.75"/>
  <cols>
    <col min="1" max="1" width="66.421875" style="4" customWidth="1"/>
    <col min="2" max="2" width="7.7109375" style="4" customWidth="1"/>
    <col min="3" max="3" width="17.57421875" style="4" customWidth="1"/>
    <col min="4" max="4" width="17.7109375" style="4" customWidth="1"/>
    <col min="5" max="5" width="9.140625" style="4" customWidth="1"/>
    <col min="6" max="7" width="17.28125" style="4" bestFit="1" customWidth="1"/>
    <col min="8" max="16384" width="9.140625" style="4" customWidth="1"/>
  </cols>
  <sheetData>
    <row r="1" spans="1:4" ht="12.75" customHeight="1">
      <c r="A1" s="36" t="s">
        <v>0</v>
      </c>
      <c r="B1" s="39" t="s">
        <v>202</v>
      </c>
      <c r="C1" s="39"/>
      <c r="D1" s="39"/>
    </row>
    <row r="2" spans="1:4" s="5" customFormat="1" ht="29.25" customHeight="1">
      <c r="A2" s="37"/>
      <c r="B2" s="33" t="s">
        <v>200</v>
      </c>
      <c r="C2" s="34"/>
      <c r="D2" s="35"/>
    </row>
    <row r="3" spans="1:4" ht="12.75">
      <c r="A3" s="38" t="s">
        <v>1</v>
      </c>
      <c r="B3" s="38" t="s">
        <v>34</v>
      </c>
      <c r="C3" s="38" t="s">
        <v>2</v>
      </c>
      <c r="D3" s="38"/>
    </row>
    <row r="4" spans="1:4" ht="12.75">
      <c r="A4" s="38"/>
      <c r="B4" s="38"/>
      <c r="C4" s="12">
        <v>42370</v>
      </c>
      <c r="D4" s="12">
        <v>42551</v>
      </c>
    </row>
    <row r="5" spans="1:4" ht="12.75">
      <c r="A5" s="13" t="s">
        <v>3</v>
      </c>
      <c r="B5" s="13" t="s">
        <v>27</v>
      </c>
      <c r="C5" s="13" t="s">
        <v>4</v>
      </c>
      <c r="D5" s="13" t="s">
        <v>5</v>
      </c>
    </row>
    <row r="6" spans="1:4" s="6" customFormat="1" ht="12.75">
      <c r="A6" s="14" t="s">
        <v>29</v>
      </c>
      <c r="B6" s="15"/>
      <c r="C6" s="9"/>
      <c r="D6" s="9"/>
    </row>
    <row r="7" spans="1:4" s="6" customFormat="1" ht="12.75">
      <c r="A7" s="14" t="s">
        <v>6</v>
      </c>
      <c r="B7" s="15"/>
      <c r="C7" s="9"/>
      <c r="D7" s="9"/>
    </row>
    <row r="8" spans="1:4" s="8" customFormat="1" ht="12.75">
      <c r="A8" s="16" t="s">
        <v>7</v>
      </c>
      <c r="B8" s="17">
        <v>1</v>
      </c>
      <c r="C8" s="7">
        <v>448754675</v>
      </c>
      <c r="D8" s="7">
        <v>459510283</v>
      </c>
    </row>
    <row r="9" spans="1:4" s="8" customFormat="1" ht="12.75">
      <c r="A9" s="16" t="s">
        <v>8</v>
      </c>
      <c r="B9" s="17">
        <v>2</v>
      </c>
      <c r="C9" s="7">
        <v>1426752778</v>
      </c>
      <c r="D9" s="7">
        <v>1844829704</v>
      </c>
    </row>
    <row r="10" spans="1:4" s="6" customFormat="1" ht="12.75">
      <c r="A10" s="14" t="s">
        <v>35</v>
      </c>
      <c r="B10" s="15">
        <v>3</v>
      </c>
      <c r="C10" s="10">
        <f>C8+C9</f>
        <v>1875507453</v>
      </c>
      <c r="D10" s="10">
        <f>D8+D9</f>
        <v>2304339987</v>
      </c>
    </row>
    <row r="11" spans="1:4" s="6" customFormat="1" ht="12.75">
      <c r="A11" s="14" t="s">
        <v>9</v>
      </c>
      <c r="B11" s="15"/>
      <c r="C11" s="9"/>
      <c r="D11" s="9"/>
    </row>
    <row r="12" spans="1:4" s="6" customFormat="1" ht="29.25" customHeight="1">
      <c r="A12" s="14" t="s">
        <v>179</v>
      </c>
      <c r="B12" s="15"/>
      <c r="C12" s="9"/>
      <c r="D12" s="9"/>
    </row>
    <row r="13" spans="1:4" s="8" customFormat="1" ht="12.75">
      <c r="A13" s="16" t="s">
        <v>10</v>
      </c>
      <c r="B13" s="17">
        <v>4</v>
      </c>
      <c r="C13" s="7">
        <v>0</v>
      </c>
      <c r="D13" s="7">
        <v>0</v>
      </c>
    </row>
    <row r="14" spans="1:4" s="8" customFormat="1" ht="12.75">
      <c r="A14" s="16" t="s">
        <v>11</v>
      </c>
      <c r="B14" s="17">
        <v>5</v>
      </c>
      <c r="C14" s="7">
        <v>0</v>
      </c>
      <c r="D14" s="7">
        <v>0</v>
      </c>
    </row>
    <row r="15" spans="1:4" s="8" customFormat="1" ht="12.75">
      <c r="A15" s="16" t="s">
        <v>37</v>
      </c>
      <c r="B15" s="17">
        <v>6</v>
      </c>
      <c r="C15" s="7">
        <v>0</v>
      </c>
      <c r="D15" s="7">
        <v>0</v>
      </c>
    </row>
    <row r="16" spans="1:4" s="8" customFormat="1" ht="12.75">
      <c r="A16" s="16" t="s">
        <v>12</v>
      </c>
      <c r="B16" s="17">
        <v>7</v>
      </c>
      <c r="C16" s="7">
        <v>0</v>
      </c>
      <c r="D16" s="7">
        <v>0</v>
      </c>
    </row>
    <row r="17" spans="1:4" s="8" customFormat="1" ht="12.75">
      <c r="A17" s="16" t="s">
        <v>13</v>
      </c>
      <c r="B17" s="17">
        <v>8</v>
      </c>
      <c r="C17" s="7">
        <v>613198</v>
      </c>
      <c r="D17" s="7">
        <v>3350409</v>
      </c>
    </row>
    <row r="18" spans="1:4" s="6" customFormat="1" ht="12.75">
      <c r="A18" s="14" t="s">
        <v>36</v>
      </c>
      <c r="B18" s="18">
        <v>9</v>
      </c>
      <c r="C18" s="11">
        <f>C13+C14+C15+C16+C17</f>
        <v>613198</v>
      </c>
      <c r="D18" s="11">
        <f>D13+D14+D15+D16+D17</f>
        <v>3350409</v>
      </c>
    </row>
    <row r="19" spans="1:4" s="6" customFormat="1" ht="12.75">
      <c r="A19" s="19" t="s">
        <v>14</v>
      </c>
      <c r="B19" s="15"/>
      <c r="C19" s="9"/>
      <c r="D19" s="9"/>
    </row>
    <row r="20" spans="1:4" s="8" customFormat="1" ht="12.75">
      <c r="A20" s="20" t="s">
        <v>15</v>
      </c>
      <c r="B20" s="17">
        <v>10</v>
      </c>
      <c r="C20" s="7">
        <v>388857166</v>
      </c>
      <c r="D20" s="7">
        <v>257663609</v>
      </c>
    </row>
    <row r="21" spans="1:4" s="6" customFormat="1" ht="12.75">
      <c r="A21" s="14" t="s">
        <v>16</v>
      </c>
      <c r="B21" s="15">
        <v>11</v>
      </c>
      <c r="C21" s="7">
        <v>462282</v>
      </c>
      <c r="D21" s="7">
        <v>441318</v>
      </c>
    </row>
    <row r="22" spans="1:4" s="6" customFormat="1" ht="12.75">
      <c r="A22" s="19" t="s">
        <v>31</v>
      </c>
      <c r="B22" s="15">
        <v>12</v>
      </c>
      <c r="C22" s="10">
        <f>C18+C20+C21</f>
        <v>389932646</v>
      </c>
      <c r="D22" s="10">
        <f>D18+D20+D21</f>
        <v>261455336</v>
      </c>
    </row>
    <row r="23" spans="1:4" s="6" customFormat="1" ht="12.75">
      <c r="A23" s="19" t="s">
        <v>30</v>
      </c>
      <c r="B23" s="15">
        <v>13</v>
      </c>
      <c r="C23" s="9">
        <v>0</v>
      </c>
      <c r="D23" s="9">
        <v>0</v>
      </c>
    </row>
    <row r="24" spans="1:4" s="6" customFormat="1" ht="14.25" customHeight="1">
      <c r="A24" s="19" t="s">
        <v>28</v>
      </c>
      <c r="B24" s="15"/>
      <c r="C24" s="9"/>
      <c r="D24" s="9"/>
    </row>
    <row r="25" spans="1:4" s="8" customFormat="1" ht="12.75">
      <c r="A25" s="20" t="s">
        <v>17</v>
      </c>
      <c r="B25" s="17">
        <v>14</v>
      </c>
      <c r="C25" s="7">
        <v>0</v>
      </c>
      <c r="D25" s="7">
        <v>0</v>
      </c>
    </row>
    <row r="26" spans="1:4" s="8" customFormat="1" ht="12.75">
      <c r="A26" s="20" t="s">
        <v>18</v>
      </c>
      <c r="B26" s="17">
        <v>15</v>
      </c>
      <c r="C26" s="7">
        <v>1142184</v>
      </c>
      <c r="D26" s="7">
        <v>1284624</v>
      </c>
    </row>
    <row r="27" spans="1:4" s="8" customFormat="1" ht="12.75">
      <c r="A27" s="20" t="s">
        <v>19</v>
      </c>
      <c r="B27" s="17">
        <v>16</v>
      </c>
      <c r="C27" s="7">
        <v>0</v>
      </c>
      <c r="D27" s="7">
        <v>0</v>
      </c>
    </row>
    <row r="28" spans="1:4" s="8" customFormat="1" ht="12.75">
      <c r="A28" s="20" t="s">
        <v>199</v>
      </c>
      <c r="B28" s="17">
        <v>17</v>
      </c>
      <c r="C28" s="7">
        <v>0</v>
      </c>
      <c r="D28" s="7">
        <v>0</v>
      </c>
    </row>
    <row r="29" spans="1:4" s="8" customFormat="1" ht="12.75">
      <c r="A29" s="20" t="s">
        <v>20</v>
      </c>
      <c r="B29" s="17">
        <v>18</v>
      </c>
      <c r="C29" s="7">
        <v>0</v>
      </c>
      <c r="D29" s="7">
        <v>2761391</v>
      </c>
    </row>
    <row r="30" spans="1:4" s="6" customFormat="1" ht="12.75">
      <c r="A30" s="19" t="s">
        <v>32</v>
      </c>
      <c r="B30" s="15">
        <v>19</v>
      </c>
      <c r="C30" s="10">
        <f>SUM(C25:C29)</f>
        <v>1142184</v>
      </c>
      <c r="D30" s="10">
        <f>SUM(D25:D29)</f>
        <v>4046015</v>
      </c>
    </row>
    <row r="31" spans="1:4" s="6" customFormat="1" ht="16.5" customHeight="1">
      <c r="A31" s="19" t="s">
        <v>21</v>
      </c>
      <c r="B31" s="15">
        <v>20</v>
      </c>
      <c r="C31" s="10">
        <f>C22+C23-C30-C40</f>
        <v>388177264</v>
      </c>
      <c r="D31" s="10">
        <f>D22+D23-D30-D40</f>
        <v>256665987</v>
      </c>
    </row>
    <row r="32" spans="1:4" s="6" customFormat="1" ht="15.75" customHeight="1">
      <c r="A32" s="19" t="s">
        <v>22</v>
      </c>
      <c r="B32" s="15">
        <v>21</v>
      </c>
      <c r="C32" s="10">
        <f>C10+C31</f>
        <v>2263684717</v>
      </c>
      <c r="D32" s="10">
        <f>D10+D31</f>
        <v>2561005974</v>
      </c>
    </row>
    <row r="33" spans="1:4" s="6" customFormat="1" ht="16.5" customHeight="1">
      <c r="A33" s="19" t="s">
        <v>23</v>
      </c>
      <c r="B33" s="15"/>
      <c r="C33" s="9"/>
      <c r="D33" s="9"/>
    </row>
    <row r="34" spans="1:4" s="8" customFormat="1" ht="12.75">
      <c r="A34" s="20" t="s">
        <v>24</v>
      </c>
      <c r="B34" s="17">
        <v>22</v>
      </c>
      <c r="C34" s="7">
        <v>0</v>
      </c>
      <c r="D34" s="7">
        <v>0</v>
      </c>
    </row>
    <row r="35" spans="1:4" s="8" customFormat="1" ht="12.75">
      <c r="A35" s="20" t="s">
        <v>18</v>
      </c>
      <c r="B35" s="17">
        <v>23</v>
      </c>
      <c r="C35" s="7">
        <v>0</v>
      </c>
      <c r="D35" s="7">
        <v>0</v>
      </c>
    </row>
    <row r="36" spans="1:4" s="8" customFormat="1" ht="12.75">
      <c r="A36" s="20" t="s">
        <v>19</v>
      </c>
      <c r="B36" s="17">
        <v>24</v>
      </c>
      <c r="C36" s="7">
        <v>0</v>
      </c>
      <c r="D36" s="7">
        <v>0</v>
      </c>
    </row>
    <row r="37" spans="1:4" s="8" customFormat="1" ht="12.75">
      <c r="A37" s="20" t="s">
        <v>180</v>
      </c>
      <c r="B37" s="17">
        <v>25</v>
      </c>
      <c r="C37" s="7">
        <v>0</v>
      </c>
      <c r="D37" s="7">
        <v>0</v>
      </c>
    </row>
    <row r="38" spans="1:4" s="8" customFormat="1" ht="12.75">
      <c r="A38" s="20" t="s">
        <v>25</v>
      </c>
      <c r="B38" s="17">
        <v>26</v>
      </c>
      <c r="C38" s="7">
        <v>0</v>
      </c>
      <c r="D38" s="7">
        <v>0</v>
      </c>
    </row>
    <row r="39" spans="1:4" s="6" customFormat="1" ht="12.75">
      <c r="A39" s="19" t="s">
        <v>33</v>
      </c>
      <c r="B39" s="15">
        <v>27</v>
      </c>
      <c r="C39" s="10">
        <f>SUM(C34:C38)</f>
        <v>0</v>
      </c>
      <c r="D39" s="10">
        <f>SUM(D34:D38)</f>
        <v>0</v>
      </c>
    </row>
    <row r="40" spans="1:4" s="6" customFormat="1" ht="12.75">
      <c r="A40" s="19" t="s">
        <v>26</v>
      </c>
      <c r="B40" s="15">
        <v>28</v>
      </c>
      <c r="C40" s="9">
        <v>613198</v>
      </c>
      <c r="D40" s="9">
        <v>743334</v>
      </c>
    </row>
    <row r="41" spans="1:4" s="6" customFormat="1" ht="12.75">
      <c r="A41" s="19" t="s">
        <v>181</v>
      </c>
      <c r="B41" s="15"/>
      <c r="C41" s="9"/>
      <c r="D41" s="9"/>
    </row>
    <row r="42" spans="1:4" s="8" customFormat="1" ht="12.75">
      <c r="A42" s="20" t="s">
        <v>182</v>
      </c>
      <c r="B42" s="17">
        <v>29</v>
      </c>
      <c r="C42" s="7">
        <v>2034938183</v>
      </c>
      <c r="D42" s="7">
        <v>2314393482</v>
      </c>
    </row>
    <row r="43" spans="1:4" s="8" customFormat="1" ht="12.75">
      <c r="A43" s="21" t="s">
        <v>183</v>
      </c>
      <c r="B43" s="17">
        <v>30</v>
      </c>
      <c r="C43" s="7">
        <v>0</v>
      </c>
      <c r="D43" s="7">
        <v>0</v>
      </c>
    </row>
    <row r="44" spans="1:4" s="8" customFormat="1" ht="12.75">
      <c r="A44" s="20" t="s">
        <v>184</v>
      </c>
      <c r="B44" s="17"/>
      <c r="C44" s="7"/>
      <c r="D44" s="7"/>
    </row>
    <row r="45" spans="1:4" s="8" customFormat="1" ht="12.75">
      <c r="A45" s="20" t="s">
        <v>185</v>
      </c>
      <c r="B45" s="17">
        <v>31</v>
      </c>
      <c r="C45" s="7">
        <v>152412623</v>
      </c>
      <c r="D45" s="7">
        <v>228746534</v>
      </c>
    </row>
    <row r="46" spans="1:4" s="8" customFormat="1" ht="12.75">
      <c r="A46" s="20" t="s">
        <v>186</v>
      </c>
      <c r="B46" s="17">
        <v>32</v>
      </c>
      <c r="C46" s="7">
        <v>0</v>
      </c>
      <c r="D46" s="7">
        <v>0</v>
      </c>
    </row>
    <row r="47" spans="1:4" s="8" customFormat="1" ht="12.75">
      <c r="A47" s="20" t="s">
        <v>187</v>
      </c>
      <c r="B47" s="22"/>
      <c r="C47" s="7"/>
      <c r="D47" s="7"/>
    </row>
    <row r="48" spans="1:4" s="8" customFormat="1" ht="12.75">
      <c r="A48" s="20" t="s">
        <v>188</v>
      </c>
      <c r="B48" s="17">
        <v>33</v>
      </c>
      <c r="C48" s="7">
        <v>0</v>
      </c>
      <c r="D48" s="7">
        <v>0</v>
      </c>
    </row>
    <row r="49" spans="1:4" s="8" customFormat="1" ht="12.75">
      <c r="A49" s="20" t="s">
        <v>189</v>
      </c>
      <c r="B49" s="17">
        <v>34</v>
      </c>
      <c r="C49" s="7">
        <v>0</v>
      </c>
      <c r="D49" s="7">
        <v>0</v>
      </c>
    </row>
    <row r="50" spans="1:4" s="6" customFormat="1" ht="12.75">
      <c r="A50" s="20" t="s">
        <v>190</v>
      </c>
      <c r="B50" s="15"/>
      <c r="C50" s="9"/>
      <c r="D50" s="9"/>
    </row>
    <row r="51" spans="1:4" s="8" customFormat="1" ht="12.75">
      <c r="A51" s="20" t="s">
        <v>191</v>
      </c>
      <c r="B51" s="17">
        <v>35</v>
      </c>
      <c r="C51" s="7">
        <v>76333911</v>
      </c>
      <c r="D51" s="7">
        <v>17865958</v>
      </c>
    </row>
    <row r="52" spans="1:4" s="8" customFormat="1" ht="12.75">
      <c r="A52" s="20" t="s">
        <v>192</v>
      </c>
      <c r="B52" s="17">
        <v>36</v>
      </c>
      <c r="C52" s="7">
        <v>0</v>
      </c>
      <c r="D52" s="7">
        <v>0</v>
      </c>
    </row>
    <row r="53" spans="1:4" s="6" customFormat="1" ht="12.75">
      <c r="A53" s="19" t="s">
        <v>193</v>
      </c>
      <c r="B53" s="15">
        <v>37</v>
      </c>
      <c r="C53" s="7">
        <v>0</v>
      </c>
      <c r="D53" s="7">
        <v>0</v>
      </c>
    </row>
    <row r="54" spans="1:4" s="6" customFormat="1" ht="14.25" customHeight="1">
      <c r="A54" s="19" t="s">
        <v>194</v>
      </c>
      <c r="B54" s="15">
        <v>38</v>
      </c>
      <c r="C54" s="10">
        <f>C42+C43+C45-C46+C48-C49+C51-C52-C53</f>
        <v>2263684717</v>
      </c>
      <c r="D54" s="10">
        <f>D42+D43+D45-D46+D48-D49+D51-D52-D53</f>
        <v>2561005974</v>
      </c>
    </row>
    <row r="55" spans="1:4" ht="12.75">
      <c r="A55" s="5"/>
      <c r="B55" s="5"/>
      <c r="C55" s="5"/>
      <c r="D55" s="5"/>
    </row>
  </sheetData>
  <sheetProtection selectLockedCells="1"/>
  <mergeCells count="6">
    <mergeCell ref="B2:D2"/>
    <mergeCell ref="A1:A2"/>
    <mergeCell ref="A3:A4"/>
    <mergeCell ref="B3:B4"/>
    <mergeCell ref="C3:D3"/>
    <mergeCell ref="B1:D1"/>
  </mergeCells>
  <dataValidations count="10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23:D23 C45:D46">
      <formula1>0</formula1>
      <formula2>1E+21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allowBlank="1" showInputMessage="1" showErrorMessage="1" errorTitle="Eroare format data" error="Eroare format data" sqref="C43:D43"/>
  </dataValidations>
  <hyperlinks>
    <hyperlink ref="A37" r:id="rId1" display="_ftn1"/>
  </hyperlinks>
  <printOptions/>
  <pageMargins left="0.75" right="0.75" top="0.48" bottom="0.51" header="0.49" footer="0.42"/>
  <pageSetup horizontalDpi="600" verticalDpi="600" orientation="portrait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55"/>
  <sheetViews>
    <sheetView zoomScaleSheetLayoutView="100" zoomScalePageLayoutView="0" workbookViewId="0" topLeftCell="A1">
      <pane xSplit="1" ySplit="5" topLeftCell="B6" activePane="bottomRight" state="frozen"/>
      <selection pane="topLeft" activeCell="X44" sqref="X44:X46"/>
      <selection pane="topRight" activeCell="X44" sqref="X44:X46"/>
      <selection pane="bottomLeft" activeCell="X44" sqref="X44:X46"/>
      <selection pane="bottomRight" activeCell="B1" sqref="B1:D1"/>
    </sheetView>
  </sheetViews>
  <sheetFormatPr defaultColWidth="9.140625" defaultRowHeight="12.75"/>
  <cols>
    <col min="1" max="1" width="66.421875" style="4" customWidth="1"/>
    <col min="2" max="2" width="9.00390625" style="4" bestFit="1" customWidth="1"/>
    <col min="3" max="4" width="16.00390625" style="4" bestFit="1" customWidth="1"/>
    <col min="5" max="5" width="9.140625" style="4" customWidth="1"/>
    <col min="6" max="7" width="17.28125" style="4" bestFit="1" customWidth="1"/>
    <col min="8" max="16384" width="9.140625" style="4" customWidth="1"/>
  </cols>
  <sheetData>
    <row r="1" spans="1:4" ht="15.75" customHeight="1">
      <c r="A1" s="40" t="s">
        <v>0</v>
      </c>
      <c r="B1" s="42" t="s">
        <v>195</v>
      </c>
      <c r="C1" s="42"/>
      <c r="D1" s="42"/>
    </row>
    <row r="2" spans="1:4" s="5" customFormat="1" ht="27.75" customHeight="1">
      <c r="A2" s="41"/>
      <c r="B2" s="33" t="s">
        <v>200</v>
      </c>
      <c r="C2" s="34"/>
      <c r="D2" s="35"/>
    </row>
    <row r="3" spans="1:4" ht="12.75">
      <c r="A3" s="38" t="s">
        <v>1</v>
      </c>
      <c r="B3" s="38" t="s">
        <v>34</v>
      </c>
      <c r="C3" s="38" t="s">
        <v>2</v>
      </c>
      <c r="D3" s="38"/>
    </row>
    <row r="4" spans="1:4" ht="12.75">
      <c r="A4" s="38"/>
      <c r="B4" s="38"/>
      <c r="C4" s="12">
        <v>42370</v>
      </c>
      <c r="D4" s="12">
        <v>42551</v>
      </c>
    </row>
    <row r="5" spans="1:4" ht="12.75">
      <c r="A5" s="13" t="s">
        <v>3</v>
      </c>
      <c r="B5" s="13" t="s">
        <v>27</v>
      </c>
      <c r="C5" s="13" t="s">
        <v>4</v>
      </c>
      <c r="D5" s="13" t="s">
        <v>5</v>
      </c>
    </row>
    <row r="6" spans="1:4" s="6" customFormat="1" ht="12.75">
      <c r="A6" s="14" t="s">
        <v>29</v>
      </c>
      <c r="B6" s="15"/>
      <c r="C6" s="9"/>
      <c r="D6" s="9"/>
    </row>
    <row r="7" spans="1:4" s="6" customFormat="1" ht="12.75">
      <c r="A7" s="14" t="s">
        <v>6</v>
      </c>
      <c r="B7" s="15"/>
      <c r="C7" s="9"/>
      <c r="D7" s="9"/>
    </row>
    <row r="8" spans="1:4" s="8" customFormat="1" ht="12.75">
      <c r="A8" s="16" t="s">
        <v>7</v>
      </c>
      <c r="B8" s="17">
        <v>1</v>
      </c>
      <c r="C8" s="7">
        <v>0</v>
      </c>
      <c r="D8" s="7">
        <v>0</v>
      </c>
    </row>
    <row r="9" spans="1:4" s="8" customFormat="1" ht="12.75">
      <c r="A9" s="16" t="s">
        <v>8</v>
      </c>
      <c r="B9" s="17">
        <v>2</v>
      </c>
      <c r="C9" s="7">
        <v>3914713472</v>
      </c>
      <c r="D9" s="7">
        <v>4266462393</v>
      </c>
    </row>
    <row r="10" spans="1:4" s="6" customFormat="1" ht="12.75">
      <c r="A10" s="14" t="s">
        <v>35</v>
      </c>
      <c r="B10" s="15">
        <v>3</v>
      </c>
      <c r="C10" s="10">
        <f>C8+C9</f>
        <v>3914713472</v>
      </c>
      <c r="D10" s="10">
        <f>D8+D9</f>
        <v>4266462393</v>
      </c>
    </row>
    <row r="11" spans="1:4" s="6" customFormat="1" ht="12.75">
      <c r="A11" s="14" t="s">
        <v>9</v>
      </c>
      <c r="B11" s="15"/>
      <c r="C11" s="9"/>
      <c r="D11" s="9"/>
    </row>
    <row r="12" spans="1:4" s="6" customFormat="1" ht="29.25" customHeight="1">
      <c r="A12" s="14" t="s">
        <v>179</v>
      </c>
      <c r="B12" s="15"/>
      <c r="C12" s="9"/>
      <c r="D12" s="9"/>
    </row>
    <row r="13" spans="1:4" s="8" customFormat="1" ht="12.75">
      <c r="A13" s="16" t="s">
        <v>10</v>
      </c>
      <c r="B13" s="17">
        <v>4</v>
      </c>
      <c r="C13" s="7">
        <v>0</v>
      </c>
      <c r="D13" s="7">
        <v>0</v>
      </c>
    </row>
    <row r="14" spans="1:4" s="8" customFormat="1" ht="12.75">
      <c r="A14" s="16" t="s">
        <v>11</v>
      </c>
      <c r="B14" s="17">
        <v>5</v>
      </c>
      <c r="C14" s="7">
        <v>0</v>
      </c>
      <c r="D14" s="7">
        <v>0</v>
      </c>
    </row>
    <row r="15" spans="1:4" s="8" customFormat="1" ht="12.75">
      <c r="A15" s="16" t="s">
        <v>37</v>
      </c>
      <c r="B15" s="17">
        <v>6</v>
      </c>
      <c r="C15" s="7">
        <v>0</v>
      </c>
      <c r="D15" s="7">
        <v>0</v>
      </c>
    </row>
    <row r="16" spans="1:4" s="8" customFormat="1" ht="12.75">
      <c r="A16" s="16" t="s">
        <v>12</v>
      </c>
      <c r="B16" s="17">
        <v>7</v>
      </c>
      <c r="C16" s="7">
        <v>0</v>
      </c>
      <c r="D16" s="7">
        <v>0</v>
      </c>
    </row>
    <row r="17" spans="1:4" s="8" customFormat="1" ht="12.75">
      <c r="A17" s="16" t="s">
        <v>13</v>
      </c>
      <c r="B17" s="17">
        <v>8</v>
      </c>
      <c r="C17" s="7">
        <v>57656</v>
      </c>
      <c r="D17" s="7">
        <v>9107507</v>
      </c>
    </row>
    <row r="18" spans="1:4" s="6" customFormat="1" ht="12.75">
      <c r="A18" s="14" t="s">
        <v>36</v>
      </c>
      <c r="B18" s="18">
        <v>9</v>
      </c>
      <c r="C18" s="11">
        <f>C13+C14+C15+C16+C17</f>
        <v>57656</v>
      </c>
      <c r="D18" s="11">
        <f>D13+D14+D15+D16+D17</f>
        <v>9107507</v>
      </c>
    </row>
    <row r="19" spans="1:4" s="6" customFormat="1" ht="12.75">
      <c r="A19" s="19" t="s">
        <v>14</v>
      </c>
      <c r="B19" s="15"/>
      <c r="C19" s="9"/>
      <c r="D19" s="9"/>
    </row>
    <row r="20" spans="1:4" s="8" customFormat="1" ht="12.75">
      <c r="A20" s="20" t="s">
        <v>15</v>
      </c>
      <c r="B20" s="17">
        <v>10</v>
      </c>
      <c r="C20" s="7">
        <v>1499005378</v>
      </c>
      <c r="D20" s="7">
        <v>1772231661</v>
      </c>
    </row>
    <row r="21" spans="1:4" s="6" customFormat="1" ht="12.75">
      <c r="A21" s="14" t="s">
        <v>16</v>
      </c>
      <c r="B21" s="15">
        <v>11</v>
      </c>
      <c r="C21" s="9">
        <v>37404</v>
      </c>
      <c r="D21" s="9">
        <v>101710</v>
      </c>
    </row>
    <row r="22" spans="1:4" s="6" customFormat="1" ht="12.75">
      <c r="A22" s="19" t="s">
        <v>31</v>
      </c>
      <c r="B22" s="15">
        <v>12</v>
      </c>
      <c r="C22" s="10">
        <f>C18+C20+C21</f>
        <v>1499100438</v>
      </c>
      <c r="D22" s="10">
        <f>D18+D20+D21</f>
        <v>1781440878</v>
      </c>
    </row>
    <row r="23" spans="1:4" s="6" customFormat="1" ht="12.75">
      <c r="A23" s="19" t="s">
        <v>30</v>
      </c>
      <c r="B23" s="15">
        <v>13</v>
      </c>
      <c r="C23" s="9">
        <v>0</v>
      </c>
      <c r="D23" s="9">
        <v>0</v>
      </c>
    </row>
    <row r="24" spans="1:4" s="6" customFormat="1" ht="14.25" customHeight="1">
      <c r="A24" s="19" t="s">
        <v>28</v>
      </c>
      <c r="B24" s="15"/>
      <c r="C24" s="9"/>
      <c r="D24" s="9"/>
    </row>
    <row r="25" spans="1:4" s="8" customFormat="1" ht="12.75">
      <c r="A25" s="20" t="s">
        <v>17</v>
      </c>
      <c r="B25" s="17">
        <v>14</v>
      </c>
      <c r="C25" s="7">
        <v>0</v>
      </c>
      <c r="D25" s="7">
        <v>0</v>
      </c>
    </row>
    <row r="26" spans="1:4" s="8" customFormat="1" ht="12.75">
      <c r="A26" s="20" t="s">
        <v>18</v>
      </c>
      <c r="B26" s="17">
        <v>15</v>
      </c>
      <c r="C26" s="7">
        <v>2705076</v>
      </c>
      <c r="D26" s="7">
        <v>3002661</v>
      </c>
    </row>
    <row r="27" spans="1:4" s="8" customFormat="1" ht="12.75">
      <c r="A27" s="20" t="s">
        <v>19</v>
      </c>
      <c r="B27" s="17">
        <v>16</v>
      </c>
      <c r="C27" s="7">
        <v>0</v>
      </c>
      <c r="D27" s="7">
        <v>0</v>
      </c>
    </row>
    <row r="28" spans="1:4" s="8" customFormat="1" ht="12.75">
      <c r="A28" s="20" t="s">
        <v>199</v>
      </c>
      <c r="B28" s="17">
        <v>17</v>
      </c>
      <c r="C28" s="7">
        <v>33</v>
      </c>
      <c r="D28" s="7">
        <v>21413</v>
      </c>
    </row>
    <row r="29" spans="1:4" s="8" customFormat="1" ht="12.75">
      <c r="A29" s="20" t="s">
        <v>20</v>
      </c>
      <c r="B29" s="17">
        <v>18</v>
      </c>
      <c r="C29" s="7">
        <v>37371</v>
      </c>
      <c r="D29" s="7">
        <v>1178298</v>
      </c>
    </row>
    <row r="30" spans="1:4" s="6" customFormat="1" ht="12.75">
      <c r="A30" s="19" t="s">
        <v>32</v>
      </c>
      <c r="B30" s="15">
        <v>19</v>
      </c>
      <c r="C30" s="10">
        <f>SUM(C25:C29)</f>
        <v>2742480</v>
      </c>
      <c r="D30" s="10">
        <f>SUM(D25:D29)</f>
        <v>4202372</v>
      </c>
    </row>
    <row r="31" spans="1:4" s="6" customFormat="1" ht="28.5" customHeight="1">
      <c r="A31" s="19" t="s">
        <v>21</v>
      </c>
      <c r="B31" s="15">
        <v>20</v>
      </c>
      <c r="C31" s="10">
        <f>C22+C23-C30-C40</f>
        <v>1496300302</v>
      </c>
      <c r="D31" s="10">
        <f>D22+D23-D30-D40</f>
        <v>1777180895</v>
      </c>
    </row>
    <row r="32" spans="1:4" s="6" customFormat="1" ht="15.75" customHeight="1">
      <c r="A32" s="19" t="s">
        <v>22</v>
      </c>
      <c r="B32" s="15">
        <v>21</v>
      </c>
      <c r="C32" s="10">
        <f>C10+C31</f>
        <v>5411013774</v>
      </c>
      <c r="D32" s="10">
        <f>D10+D31</f>
        <v>6043643288</v>
      </c>
    </row>
    <row r="33" spans="1:4" s="6" customFormat="1" ht="16.5" customHeight="1">
      <c r="A33" s="19" t="s">
        <v>23</v>
      </c>
      <c r="B33" s="15"/>
      <c r="C33" s="9"/>
      <c r="D33" s="9"/>
    </row>
    <row r="34" spans="1:4" s="8" customFormat="1" ht="12.75">
      <c r="A34" s="20" t="s">
        <v>24</v>
      </c>
      <c r="B34" s="17">
        <v>22</v>
      </c>
      <c r="C34" s="7">
        <v>0</v>
      </c>
      <c r="D34" s="7">
        <v>0</v>
      </c>
    </row>
    <row r="35" spans="1:4" s="8" customFormat="1" ht="12.75">
      <c r="A35" s="20" t="s">
        <v>18</v>
      </c>
      <c r="B35" s="17">
        <v>23</v>
      </c>
      <c r="C35" s="7">
        <v>0</v>
      </c>
      <c r="D35" s="7">
        <v>0</v>
      </c>
    </row>
    <row r="36" spans="1:4" s="8" customFormat="1" ht="12.75">
      <c r="A36" s="20" t="s">
        <v>19</v>
      </c>
      <c r="B36" s="17">
        <v>24</v>
      </c>
      <c r="C36" s="7">
        <v>0</v>
      </c>
      <c r="D36" s="7">
        <v>0</v>
      </c>
    </row>
    <row r="37" spans="1:4" s="8" customFormat="1" ht="12.75">
      <c r="A37" s="20" t="s">
        <v>180</v>
      </c>
      <c r="B37" s="17">
        <v>25</v>
      </c>
      <c r="C37" s="7">
        <v>0</v>
      </c>
      <c r="D37" s="7">
        <v>0</v>
      </c>
    </row>
    <row r="38" spans="1:4" s="8" customFormat="1" ht="12.75">
      <c r="A38" s="20" t="s">
        <v>25</v>
      </c>
      <c r="B38" s="17">
        <v>26</v>
      </c>
      <c r="C38" s="7">
        <v>0</v>
      </c>
      <c r="D38" s="7">
        <v>0</v>
      </c>
    </row>
    <row r="39" spans="1:4" s="6" customFormat="1" ht="12.75">
      <c r="A39" s="19" t="s">
        <v>33</v>
      </c>
      <c r="B39" s="15">
        <v>27</v>
      </c>
      <c r="C39" s="10">
        <f>SUM(C34:C38)</f>
        <v>0</v>
      </c>
      <c r="D39" s="10">
        <f>SUM(D34:D38)</f>
        <v>0</v>
      </c>
    </row>
    <row r="40" spans="1:4" s="6" customFormat="1" ht="12.75">
      <c r="A40" s="19" t="s">
        <v>26</v>
      </c>
      <c r="B40" s="15">
        <v>28</v>
      </c>
      <c r="C40" s="9">
        <v>57656</v>
      </c>
      <c r="D40" s="9">
        <v>57611</v>
      </c>
    </row>
    <row r="41" spans="1:4" s="6" customFormat="1" ht="12.75">
      <c r="A41" s="19" t="s">
        <v>181</v>
      </c>
      <c r="B41" s="15"/>
      <c r="C41" s="9"/>
      <c r="D41" s="9"/>
    </row>
    <row r="42" spans="1:4" s="8" customFormat="1" ht="12.75">
      <c r="A42" s="20" t="s">
        <v>182</v>
      </c>
      <c r="B42" s="17">
        <v>29</v>
      </c>
      <c r="C42" s="7">
        <v>5300154002</v>
      </c>
      <c r="D42" s="7">
        <v>6012735331</v>
      </c>
    </row>
    <row r="43" spans="1:4" s="8" customFormat="1" ht="12.75">
      <c r="A43" s="21" t="s">
        <v>183</v>
      </c>
      <c r="B43" s="17">
        <v>30</v>
      </c>
      <c r="C43" s="7">
        <v>0</v>
      </c>
      <c r="D43" s="7">
        <v>0</v>
      </c>
    </row>
    <row r="44" spans="1:4" s="8" customFormat="1" ht="12.75">
      <c r="A44" s="20" t="s">
        <v>184</v>
      </c>
      <c r="B44" s="17"/>
      <c r="C44" s="7"/>
      <c r="D44" s="7"/>
    </row>
    <row r="45" spans="1:4" s="8" customFormat="1" ht="12.75">
      <c r="A45" s="20" t="s">
        <v>185</v>
      </c>
      <c r="B45" s="17">
        <v>31</v>
      </c>
      <c r="C45" s="7">
        <v>0</v>
      </c>
      <c r="D45" s="7">
        <v>0</v>
      </c>
    </row>
    <row r="46" spans="1:4" s="8" customFormat="1" ht="12.75">
      <c r="A46" s="20" t="s">
        <v>186</v>
      </c>
      <c r="B46" s="17">
        <v>32</v>
      </c>
      <c r="C46" s="7">
        <v>0</v>
      </c>
      <c r="D46" s="7">
        <v>0</v>
      </c>
    </row>
    <row r="47" spans="1:4" s="8" customFormat="1" ht="12.75">
      <c r="A47" s="20" t="s">
        <v>187</v>
      </c>
      <c r="B47" s="22"/>
      <c r="C47" s="7"/>
      <c r="D47" s="7"/>
    </row>
    <row r="48" spans="1:4" s="8" customFormat="1" ht="12.75">
      <c r="A48" s="20" t="s">
        <v>188</v>
      </c>
      <c r="B48" s="17">
        <v>33</v>
      </c>
      <c r="C48" s="7">
        <v>0</v>
      </c>
      <c r="D48" s="7">
        <v>0</v>
      </c>
    </row>
    <row r="49" spans="1:4" s="8" customFormat="1" ht="12.75">
      <c r="A49" s="20" t="s">
        <v>189</v>
      </c>
      <c r="B49" s="17">
        <v>34</v>
      </c>
      <c r="C49" s="7">
        <v>0</v>
      </c>
      <c r="D49" s="7">
        <v>0</v>
      </c>
    </row>
    <row r="50" spans="1:4" s="6" customFormat="1" ht="12.75">
      <c r="A50" s="20" t="s">
        <v>190</v>
      </c>
      <c r="B50" s="15"/>
      <c r="C50" s="9"/>
      <c r="D50" s="9"/>
    </row>
    <row r="51" spans="1:4" s="8" customFormat="1" ht="12.75">
      <c r="A51" s="20" t="s">
        <v>191</v>
      </c>
      <c r="B51" s="17">
        <v>35</v>
      </c>
      <c r="C51" s="7">
        <v>110859772</v>
      </c>
      <c r="D51" s="7">
        <v>30907957</v>
      </c>
    </row>
    <row r="52" spans="1:4" s="8" customFormat="1" ht="12.75">
      <c r="A52" s="20" t="s">
        <v>192</v>
      </c>
      <c r="B52" s="17">
        <v>36</v>
      </c>
      <c r="C52" s="7">
        <v>0</v>
      </c>
      <c r="D52" s="7">
        <v>0</v>
      </c>
    </row>
    <row r="53" spans="1:4" s="6" customFormat="1" ht="12.75">
      <c r="A53" s="19" t="s">
        <v>193</v>
      </c>
      <c r="B53" s="15">
        <v>37</v>
      </c>
      <c r="C53" s="9">
        <v>0</v>
      </c>
      <c r="D53" s="9">
        <v>0</v>
      </c>
    </row>
    <row r="54" spans="1:4" s="6" customFormat="1" ht="14.25" customHeight="1">
      <c r="A54" s="19" t="s">
        <v>194</v>
      </c>
      <c r="B54" s="15">
        <v>38</v>
      </c>
      <c r="C54" s="10">
        <f>C42+C43+C45-C46+C48-C49+C51-C52-C53</f>
        <v>5411013774</v>
      </c>
      <c r="D54" s="10">
        <f>D42+D43+D45-D46+D48-D49+D51-D52-D53</f>
        <v>6043643288</v>
      </c>
    </row>
    <row r="55" spans="1:2" ht="12.75">
      <c r="A55" s="5"/>
      <c r="B55" s="5"/>
    </row>
  </sheetData>
  <sheetProtection selectLockedCells="1"/>
  <mergeCells count="6">
    <mergeCell ref="A1:A2"/>
    <mergeCell ref="A3:A4"/>
    <mergeCell ref="B3:B4"/>
    <mergeCell ref="C3:D3"/>
    <mergeCell ref="B2:D2"/>
    <mergeCell ref="B1:D1"/>
  </mergeCells>
  <dataValidations count="10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allowBlank="1" showInputMessage="1" showErrorMessage="1" errorTitle="Eroare format data" error="Eroare format data" sqref="C43:D43"/>
  </dataValidations>
  <hyperlinks>
    <hyperlink ref="A37" r:id="rId1" display="_ftn1"/>
  </hyperlinks>
  <printOptions/>
  <pageMargins left="0.75" right="0.75" top="0.48" bottom="0.51" header="0.49" footer="0.42"/>
  <pageSetup horizontalDpi="600" verticalDpi="600" orientation="portrait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55"/>
  <sheetViews>
    <sheetView zoomScaleSheetLayoutView="100" zoomScalePageLayoutView="0" workbookViewId="0" topLeftCell="A1">
      <pane xSplit="1" ySplit="5" topLeftCell="B6" activePane="bottomRight" state="frozen"/>
      <selection pane="topLeft" activeCell="X46" sqref="X44:X46"/>
      <selection pane="topRight" activeCell="X46" sqref="X44:X46"/>
      <selection pane="bottomLeft" activeCell="X46" sqref="X44:X46"/>
      <selection pane="bottomRight" activeCell="B1" sqref="B1:D1"/>
    </sheetView>
  </sheetViews>
  <sheetFormatPr defaultColWidth="9.140625" defaultRowHeight="12.75"/>
  <cols>
    <col min="1" max="1" width="60.28125" style="4" customWidth="1"/>
    <col min="2" max="2" width="7.57421875" style="28" customWidth="1"/>
    <col min="3" max="4" width="16.00390625" style="4" bestFit="1" customWidth="1"/>
    <col min="5" max="5" width="9.140625" style="4" customWidth="1"/>
    <col min="6" max="7" width="17.28125" style="4" bestFit="1" customWidth="1"/>
    <col min="8" max="16384" width="9.140625" style="4" customWidth="1"/>
  </cols>
  <sheetData>
    <row r="1" spans="1:4" ht="19.5" customHeight="1">
      <c r="A1" s="44" t="s">
        <v>0</v>
      </c>
      <c r="B1" s="42" t="s">
        <v>196</v>
      </c>
      <c r="C1" s="42"/>
      <c r="D1" s="42"/>
    </row>
    <row r="2" spans="1:4" s="5" customFormat="1" ht="23.25" customHeight="1">
      <c r="A2" s="44"/>
      <c r="B2" s="43" t="s">
        <v>200</v>
      </c>
      <c r="C2" s="43"/>
      <c r="D2" s="43"/>
    </row>
    <row r="3" spans="1:4" ht="12.75">
      <c r="A3" s="38" t="s">
        <v>1</v>
      </c>
      <c r="B3" s="38" t="s">
        <v>34</v>
      </c>
      <c r="C3" s="38" t="s">
        <v>2</v>
      </c>
      <c r="D3" s="38"/>
    </row>
    <row r="4" spans="1:4" ht="12.75">
      <c r="A4" s="38"/>
      <c r="B4" s="38"/>
      <c r="C4" s="23">
        <v>42370</v>
      </c>
      <c r="D4" s="23">
        <v>42551</v>
      </c>
    </row>
    <row r="5" spans="1:4" ht="12.75">
      <c r="A5" s="13" t="s">
        <v>3</v>
      </c>
      <c r="B5" s="24" t="s">
        <v>27</v>
      </c>
      <c r="C5" s="13" t="s">
        <v>4</v>
      </c>
      <c r="D5" s="13" t="s">
        <v>5</v>
      </c>
    </row>
    <row r="6" spans="1:4" s="6" customFormat="1" ht="12.75">
      <c r="A6" s="14" t="s">
        <v>29</v>
      </c>
      <c r="B6" s="25"/>
      <c r="C6" s="9"/>
      <c r="D6" s="9"/>
    </row>
    <row r="7" spans="1:4" s="6" customFormat="1" ht="12.75">
      <c r="A7" s="14" t="s">
        <v>6</v>
      </c>
      <c r="B7" s="25"/>
      <c r="C7" s="9"/>
      <c r="D7" s="9"/>
    </row>
    <row r="8" spans="1:4" s="8" customFormat="1" ht="12.75">
      <c r="A8" s="16" t="s">
        <v>7</v>
      </c>
      <c r="B8" s="26">
        <v>1</v>
      </c>
      <c r="C8" s="7">
        <v>297112841</v>
      </c>
      <c r="D8" s="7">
        <v>311003274</v>
      </c>
    </row>
    <row r="9" spans="1:4" s="8" customFormat="1" ht="12.75">
      <c r="A9" s="16" t="s">
        <v>8</v>
      </c>
      <c r="B9" s="26">
        <v>2</v>
      </c>
      <c r="C9" s="7">
        <v>999388229</v>
      </c>
      <c r="D9" s="7">
        <v>1242794825</v>
      </c>
    </row>
    <row r="10" spans="1:4" s="6" customFormat="1" ht="12.75">
      <c r="A10" s="14" t="s">
        <v>35</v>
      </c>
      <c r="B10" s="25">
        <v>3</v>
      </c>
      <c r="C10" s="10">
        <f>C8+C9</f>
        <v>1296501070</v>
      </c>
      <c r="D10" s="10">
        <f>D8+D9</f>
        <v>1553798099</v>
      </c>
    </row>
    <row r="11" spans="1:4" s="6" customFormat="1" ht="12.75">
      <c r="A11" s="14" t="s">
        <v>9</v>
      </c>
      <c r="B11" s="25"/>
      <c r="C11" s="9"/>
      <c r="D11" s="9"/>
    </row>
    <row r="12" spans="1:4" s="6" customFormat="1" ht="29.25" customHeight="1">
      <c r="A12" s="14" t="s">
        <v>179</v>
      </c>
      <c r="B12" s="25"/>
      <c r="C12" s="9"/>
      <c r="D12" s="9"/>
    </row>
    <row r="13" spans="1:4" s="8" customFormat="1" ht="12.75">
      <c r="A13" s="16" t="s">
        <v>10</v>
      </c>
      <c r="B13" s="26">
        <v>4</v>
      </c>
      <c r="C13" s="7">
        <v>0</v>
      </c>
      <c r="D13" s="7">
        <v>0</v>
      </c>
    </row>
    <row r="14" spans="1:4" s="8" customFormat="1" ht="12.75">
      <c r="A14" s="16" t="s">
        <v>11</v>
      </c>
      <c r="B14" s="26">
        <v>5</v>
      </c>
      <c r="C14" s="7">
        <v>0</v>
      </c>
      <c r="D14" s="7">
        <v>0</v>
      </c>
    </row>
    <row r="15" spans="1:4" s="8" customFormat="1" ht="12.75">
      <c r="A15" s="16" t="s">
        <v>37</v>
      </c>
      <c r="B15" s="26">
        <v>6</v>
      </c>
      <c r="C15" s="7">
        <v>0</v>
      </c>
      <c r="D15" s="7">
        <v>0</v>
      </c>
    </row>
    <row r="16" spans="1:4" s="8" customFormat="1" ht="12.75">
      <c r="A16" s="16" t="s">
        <v>12</v>
      </c>
      <c r="B16" s="26">
        <v>7</v>
      </c>
      <c r="C16" s="7">
        <v>0</v>
      </c>
      <c r="D16" s="7">
        <v>0</v>
      </c>
    </row>
    <row r="17" spans="1:4" s="8" customFormat="1" ht="12.75">
      <c r="A17" s="16" t="s">
        <v>13</v>
      </c>
      <c r="B17" s="26">
        <v>8</v>
      </c>
      <c r="C17" s="7">
        <v>1337546</v>
      </c>
      <c r="D17" s="7">
        <v>5040278</v>
      </c>
    </row>
    <row r="18" spans="1:4" s="6" customFormat="1" ht="12.75">
      <c r="A18" s="14" t="s">
        <v>36</v>
      </c>
      <c r="B18" s="25">
        <v>9</v>
      </c>
      <c r="C18" s="11">
        <f>C13+C14+C15+C16+C17</f>
        <v>1337546</v>
      </c>
      <c r="D18" s="11">
        <f>D13+D14+D15+D16+D17</f>
        <v>5040278</v>
      </c>
    </row>
    <row r="19" spans="1:4" s="6" customFormat="1" ht="12.75">
      <c r="A19" s="19" t="s">
        <v>14</v>
      </c>
      <c r="B19" s="25"/>
      <c r="C19" s="9"/>
      <c r="D19" s="9"/>
    </row>
    <row r="20" spans="1:4" s="8" customFormat="1" ht="12.75">
      <c r="A20" s="20" t="s">
        <v>15</v>
      </c>
      <c r="B20" s="26">
        <v>10</v>
      </c>
      <c r="C20" s="7">
        <v>228235886</v>
      </c>
      <c r="D20" s="7">
        <v>155144787</v>
      </c>
    </row>
    <row r="21" spans="1:4" s="6" customFormat="1" ht="12.75">
      <c r="A21" s="14" t="s">
        <v>16</v>
      </c>
      <c r="B21" s="25">
        <v>11</v>
      </c>
      <c r="C21" s="9">
        <v>23972</v>
      </c>
      <c r="D21" s="9">
        <v>2266313</v>
      </c>
    </row>
    <row r="22" spans="1:4" s="6" customFormat="1" ht="12.75">
      <c r="A22" s="19" t="s">
        <v>31</v>
      </c>
      <c r="B22" s="25">
        <v>12</v>
      </c>
      <c r="C22" s="10">
        <f>C18+C20+C21</f>
        <v>229597404</v>
      </c>
      <c r="D22" s="10">
        <f>D18+D20+D21</f>
        <v>162451378</v>
      </c>
    </row>
    <row r="23" spans="1:4" s="6" customFormat="1" ht="12.75">
      <c r="A23" s="19" t="s">
        <v>30</v>
      </c>
      <c r="B23" s="25">
        <v>13</v>
      </c>
      <c r="C23" s="9"/>
      <c r="D23" s="9"/>
    </row>
    <row r="24" spans="1:4" s="6" customFormat="1" ht="14.25" customHeight="1">
      <c r="A24" s="19" t="s">
        <v>28</v>
      </c>
      <c r="B24" s="25"/>
      <c r="C24" s="9"/>
      <c r="D24" s="9"/>
    </row>
    <row r="25" spans="1:4" s="8" customFormat="1" ht="12.75">
      <c r="A25" s="20" t="s">
        <v>17</v>
      </c>
      <c r="B25" s="26">
        <v>14</v>
      </c>
      <c r="C25" s="7">
        <v>0</v>
      </c>
      <c r="D25" s="7">
        <v>0</v>
      </c>
    </row>
    <row r="26" spans="1:4" s="8" customFormat="1" ht="12.75">
      <c r="A26" s="20" t="s">
        <v>18</v>
      </c>
      <c r="B26" s="26">
        <v>15</v>
      </c>
      <c r="C26" s="7">
        <v>769136</v>
      </c>
      <c r="D26" s="7">
        <v>856041</v>
      </c>
    </row>
    <row r="27" spans="1:4" s="8" customFormat="1" ht="12.75">
      <c r="A27" s="20" t="s">
        <v>19</v>
      </c>
      <c r="B27" s="26">
        <v>16</v>
      </c>
      <c r="C27" s="7">
        <v>0</v>
      </c>
      <c r="D27" s="7">
        <v>0</v>
      </c>
    </row>
    <row r="28" spans="1:4" s="8" customFormat="1" ht="12.75">
      <c r="A28" s="20" t="s">
        <v>199</v>
      </c>
      <c r="B28" s="26">
        <v>17</v>
      </c>
      <c r="C28" s="7">
        <v>6909</v>
      </c>
      <c r="D28" s="7">
        <v>10609</v>
      </c>
    </row>
    <row r="29" spans="1:4" s="8" customFormat="1" ht="12.75">
      <c r="A29" s="20" t="s">
        <v>20</v>
      </c>
      <c r="B29" s="26">
        <v>18</v>
      </c>
      <c r="C29" s="7">
        <v>1887030</v>
      </c>
      <c r="D29" s="7">
        <v>3940275</v>
      </c>
    </row>
    <row r="30" spans="1:4" s="6" customFormat="1" ht="12.75">
      <c r="A30" s="19" t="s">
        <v>32</v>
      </c>
      <c r="B30" s="25">
        <v>19</v>
      </c>
      <c r="C30" s="10">
        <f>SUM(C25:C29)</f>
        <v>2663075</v>
      </c>
      <c r="D30" s="10">
        <f>SUM(D25:D29)</f>
        <v>4806925</v>
      </c>
    </row>
    <row r="31" spans="1:4" s="6" customFormat="1" ht="28.5" customHeight="1">
      <c r="A31" s="19" t="s">
        <v>21</v>
      </c>
      <c r="B31" s="25">
        <v>20</v>
      </c>
      <c r="C31" s="10">
        <f>C22+C23-C30-C40</f>
        <v>226421708</v>
      </c>
      <c r="D31" s="10">
        <f>D22+D23-D30-D40</f>
        <v>157125551</v>
      </c>
    </row>
    <row r="32" spans="1:4" s="6" customFormat="1" ht="15.75" customHeight="1">
      <c r="A32" s="19" t="s">
        <v>22</v>
      </c>
      <c r="B32" s="25">
        <v>21</v>
      </c>
      <c r="C32" s="10">
        <f>C10+C31</f>
        <v>1522922778</v>
      </c>
      <c r="D32" s="10">
        <f>D10+D31</f>
        <v>1710923650</v>
      </c>
    </row>
    <row r="33" spans="1:4" s="6" customFormat="1" ht="16.5" customHeight="1">
      <c r="A33" s="19" t="s">
        <v>23</v>
      </c>
      <c r="B33" s="25"/>
      <c r="C33" s="9"/>
      <c r="D33" s="9"/>
    </row>
    <row r="34" spans="1:4" s="8" customFormat="1" ht="12.75">
      <c r="A34" s="20" t="s">
        <v>24</v>
      </c>
      <c r="B34" s="26">
        <v>22</v>
      </c>
      <c r="C34" s="7">
        <v>0</v>
      </c>
      <c r="D34" s="7">
        <v>0</v>
      </c>
    </row>
    <row r="35" spans="1:4" s="8" customFormat="1" ht="12.75">
      <c r="A35" s="20" t="s">
        <v>18</v>
      </c>
      <c r="B35" s="26">
        <v>23</v>
      </c>
      <c r="C35" s="7">
        <v>0</v>
      </c>
      <c r="D35" s="7">
        <v>0</v>
      </c>
    </row>
    <row r="36" spans="1:4" s="8" customFormat="1" ht="12.75">
      <c r="A36" s="20" t="s">
        <v>19</v>
      </c>
      <c r="B36" s="26">
        <v>24</v>
      </c>
      <c r="C36" s="7">
        <v>0</v>
      </c>
      <c r="D36" s="7">
        <v>0</v>
      </c>
    </row>
    <row r="37" spans="1:4" s="8" customFormat="1" ht="12.75">
      <c r="A37" s="20" t="s">
        <v>180</v>
      </c>
      <c r="B37" s="26">
        <v>25</v>
      </c>
      <c r="C37" s="7">
        <v>0</v>
      </c>
      <c r="D37" s="7">
        <v>0</v>
      </c>
    </row>
    <row r="38" spans="1:4" s="8" customFormat="1" ht="12.75">
      <c r="A38" s="20" t="s">
        <v>25</v>
      </c>
      <c r="B38" s="26">
        <v>26</v>
      </c>
      <c r="C38" s="7">
        <v>0</v>
      </c>
      <c r="D38" s="7">
        <v>0</v>
      </c>
    </row>
    <row r="39" spans="1:4" s="6" customFormat="1" ht="12.75">
      <c r="A39" s="19" t="s">
        <v>33</v>
      </c>
      <c r="B39" s="25">
        <v>27</v>
      </c>
      <c r="C39" s="10">
        <v>0</v>
      </c>
      <c r="D39" s="10">
        <v>0</v>
      </c>
    </row>
    <row r="40" spans="1:4" s="6" customFormat="1" ht="12.75">
      <c r="A40" s="19" t="s">
        <v>26</v>
      </c>
      <c r="B40" s="25">
        <v>28</v>
      </c>
      <c r="C40" s="9">
        <v>512621</v>
      </c>
      <c r="D40" s="9">
        <v>518902</v>
      </c>
    </row>
    <row r="41" spans="1:4" s="6" customFormat="1" ht="12.75">
      <c r="A41" s="19" t="s">
        <v>181</v>
      </c>
      <c r="B41" s="25"/>
      <c r="C41" s="9"/>
      <c r="D41" s="9"/>
    </row>
    <row r="42" spans="1:4" s="8" customFormat="1" ht="12.75">
      <c r="A42" s="20" t="s">
        <v>182</v>
      </c>
      <c r="B42" s="26">
        <v>29</v>
      </c>
      <c r="C42" s="7">
        <v>1464003701</v>
      </c>
      <c r="D42" s="7">
        <v>1711075388</v>
      </c>
    </row>
    <row r="43" spans="1:4" s="8" customFormat="1" ht="12.75">
      <c r="A43" s="21" t="s">
        <v>183</v>
      </c>
      <c r="B43" s="26">
        <v>30</v>
      </c>
      <c r="C43" s="7">
        <v>0</v>
      </c>
      <c r="D43" s="7">
        <v>0</v>
      </c>
    </row>
    <row r="44" spans="1:4" s="8" customFormat="1" ht="12.75">
      <c r="A44" s="20" t="s">
        <v>184</v>
      </c>
      <c r="B44" s="26"/>
      <c r="C44" s="7"/>
      <c r="D44" s="7"/>
    </row>
    <row r="45" spans="1:4" s="8" customFormat="1" ht="12.75">
      <c r="A45" s="20" t="s">
        <v>185</v>
      </c>
      <c r="B45" s="26">
        <v>31</v>
      </c>
      <c r="C45" s="7"/>
      <c r="D45" s="7"/>
    </row>
    <row r="46" spans="1:4" s="8" customFormat="1" ht="12.75">
      <c r="A46" s="20" t="s">
        <v>186</v>
      </c>
      <c r="B46" s="26">
        <v>32</v>
      </c>
      <c r="C46" s="7">
        <v>0</v>
      </c>
      <c r="D46" s="7">
        <v>0</v>
      </c>
    </row>
    <row r="47" spans="1:4" s="8" customFormat="1" ht="25.5">
      <c r="A47" s="20" t="s">
        <v>187</v>
      </c>
      <c r="B47" s="27"/>
      <c r="C47" s="7">
        <v>0</v>
      </c>
      <c r="D47" s="7">
        <v>0</v>
      </c>
    </row>
    <row r="48" spans="1:4" s="8" customFormat="1" ht="12.75">
      <c r="A48" s="20" t="s">
        <v>188</v>
      </c>
      <c r="B48" s="26">
        <v>33</v>
      </c>
      <c r="C48" s="7"/>
      <c r="D48" s="7"/>
    </row>
    <row r="49" spans="1:4" s="8" customFormat="1" ht="12.75">
      <c r="A49" s="20" t="s">
        <v>189</v>
      </c>
      <c r="B49" s="26">
        <v>34</v>
      </c>
      <c r="C49" s="7">
        <v>0</v>
      </c>
      <c r="D49" s="7">
        <v>0</v>
      </c>
    </row>
    <row r="50" spans="1:4" s="6" customFormat="1" ht="12.75">
      <c r="A50" s="20" t="s">
        <v>190</v>
      </c>
      <c r="B50" s="25"/>
      <c r="C50" s="9">
        <v>0</v>
      </c>
      <c r="D50" s="9">
        <v>0</v>
      </c>
    </row>
    <row r="51" spans="1:4" s="8" customFormat="1" ht="12.75">
      <c r="A51" s="20" t="s">
        <v>191</v>
      </c>
      <c r="B51" s="26">
        <v>35</v>
      </c>
      <c r="C51" s="7">
        <v>58919077</v>
      </c>
      <c r="D51" s="7">
        <v>0</v>
      </c>
    </row>
    <row r="52" spans="1:4" s="8" customFormat="1" ht="12.75">
      <c r="A52" s="20" t="s">
        <v>192</v>
      </c>
      <c r="B52" s="26">
        <v>36</v>
      </c>
      <c r="C52" s="7">
        <v>0</v>
      </c>
      <c r="D52" s="7">
        <v>151738</v>
      </c>
    </row>
    <row r="53" spans="1:4" s="6" customFormat="1" ht="12.75">
      <c r="A53" s="19" t="s">
        <v>193</v>
      </c>
      <c r="B53" s="25">
        <v>37</v>
      </c>
      <c r="C53" s="9">
        <v>0</v>
      </c>
      <c r="D53" s="9">
        <v>0</v>
      </c>
    </row>
    <row r="54" spans="1:4" s="6" customFormat="1" ht="14.25" customHeight="1">
      <c r="A54" s="19" t="s">
        <v>194</v>
      </c>
      <c r="B54" s="25">
        <v>38</v>
      </c>
      <c r="C54" s="10">
        <f>C42+C43+C45-C46+C48-C49+C51-C52-C53</f>
        <v>1522922778</v>
      </c>
      <c r="D54" s="10">
        <f>D42+D43+D45-D46+D48-D49+D51-D52-D53</f>
        <v>1710923650</v>
      </c>
    </row>
    <row r="55" ht="12.75">
      <c r="A55" s="5"/>
    </row>
  </sheetData>
  <sheetProtection selectLockedCells="1"/>
  <mergeCells count="6">
    <mergeCell ref="B2:D2"/>
    <mergeCell ref="A1:A2"/>
    <mergeCell ref="B3:B4"/>
    <mergeCell ref="C3:D3"/>
    <mergeCell ref="B1:D1"/>
    <mergeCell ref="A3:A4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r:id="rId1" display="_ftn1"/>
  </hyperlinks>
  <printOptions/>
  <pageMargins left="0.75" right="0.75" top="0.48" bottom="0.51" header="0.49" footer="0.42"/>
  <pageSetup horizontalDpi="600" verticalDpi="600" orientation="portrait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55"/>
  <sheetViews>
    <sheetView zoomScaleSheetLayoutView="100" zoomScalePageLayoutView="0" workbookViewId="0" topLeftCell="A1">
      <pane xSplit="1" ySplit="5" topLeftCell="B6" activePane="bottomRight" state="frozen"/>
      <selection pane="topLeft" activeCell="X44" sqref="X44:X46"/>
      <selection pane="topRight" activeCell="X44" sqref="X44:X46"/>
      <selection pane="bottomLeft" activeCell="X44" sqref="X44:X46"/>
      <selection pane="bottomRight" activeCell="B1" sqref="B1:D1"/>
    </sheetView>
  </sheetViews>
  <sheetFormatPr defaultColWidth="9.140625" defaultRowHeight="12.75"/>
  <cols>
    <col min="1" max="1" width="66.421875" style="4" customWidth="1"/>
    <col min="2" max="2" width="9.00390625" style="4" bestFit="1" customWidth="1"/>
    <col min="3" max="3" width="14.28125" style="4" bestFit="1" customWidth="1"/>
    <col min="4" max="4" width="15.57421875" style="4" customWidth="1"/>
    <col min="5" max="5" width="9.140625" style="4" customWidth="1"/>
    <col min="6" max="7" width="17.28125" style="4" bestFit="1" customWidth="1"/>
    <col min="8" max="16384" width="9.140625" style="4" customWidth="1"/>
  </cols>
  <sheetData>
    <row r="1" spans="1:4" ht="20.25" customHeight="1">
      <c r="A1" s="40" t="s">
        <v>0</v>
      </c>
      <c r="B1" s="39" t="s">
        <v>197</v>
      </c>
      <c r="C1" s="39"/>
      <c r="D1" s="39"/>
    </row>
    <row r="2" spans="1:4" s="5" customFormat="1" ht="31.5" customHeight="1">
      <c r="A2" s="41"/>
      <c r="B2" s="33" t="s">
        <v>200</v>
      </c>
      <c r="C2" s="34"/>
      <c r="D2" s="35"/>
    </row>
    <row r="3" spans="1:4" ht="12.75">
      <c r="A3" s="38" t="s">
        <v>1</v>
      </c>
      <c r="B3" s="38" t="s">
        <v>34</v>
      </c>
      <c r="C3" s="38" t="s">
        <v>2</v>
      </c>
      <c r="D3" s="38"/>
    </row>
    <row r="4" spans="1:4" ht="12.75">
      <c r="A4" s="38"/>
      <c r="B4" s="38"/>
      <c r="C4" s="12">
        <v>42370</v>
      </c>
      <c r="D4" s="12">
        <v>42551</v>
      </c>
    </row>
    <row r="5" spans="1:4" ht="12.75">
      <c r="A5" s="13" t="s">
        <v>3</v>
      </c>
      <c r="B5" s="13" t="s">
        <v>27</v>
      </c>
      <c r="C5" s="13" t="s">
        <v>4</v>
      </c>
      <c r="D5" s="13" t="s">
        <v>5</v>
      </c>
    </row>
    <row r="6" spans="1:4" s="6" customFormat="1" ht="12.75">
      <c r="A6" s="14" t="s">
        <v>29</v>
      </c>
      <c r="B6" s="15"/>
      <c r="C6" s="9"/>
      <c r="D6" s="9"/>
    </row>
    <row r="7" spans="1:4" s="6" customFormat="1" ht="12.75">
      <c r="A7" s="14" t="s">
        <v>6</v>
      </c>
      <c r="B7" s="15"/>
      <c r="C7" s="9"/>
      <c r="D7" s="9"/>
    </row>
    <row r="8" spans="1:4" s="8" customFormat="1" ht="12.75">
      <c r="A8" s="16" t="s">
        <v>7</v>
      </c>
      <c r="B8" s="17">
        <v>1</v>
      </c>
      <c r="C8" s="7">
        <v>0</v>
      </c>
      <c r="D8" s="7">
        <v>0</v>
      </c>
    </row>
    <row r="9" spans="1:4" s="8" customFormat="1" ht="12.75">
      <c r="A9" s="16" t="s">
        <v>8</v>
      </c>
      <c r="B9" s="17">
        <v>2</v>
      </c>
      <c r="C9" s="7">
        <v>507306528</v>
      </c>
      <c r="D9" s="7">
        <v>598297377</v>
      </c>
    </row>
    <row r="10" spans="1:4" s="6" customFormat="1" ht="12.75">
      <c r="A10" s="14" t="s">
        <v>35</v>
      </c>
      <c r="B10" s="15">
        <v>3</v>
      </c>
      <c r="C10" s="10">
        <f>C8+C9</f>
        <v>507306528</v>
      </c>
      <c r="D10" s="10">
        <f>D8+D9</f>
        <v>598297377</v>
      </c>
    </row>
    <row r="11" spans="1:4" s="6" customFormat="1" ht="12.75">
      <c r="A11" s="14" t="s">
        <v>9</v>
      </c>
      <c r="B11" s="15"/>
      <c r="C11" s="9"/>
      <c r="D11" s="9"/>
    </row>
    <row r="12" spans="1:4" s="6" customFormat="1" ht="29.25" customHeight="1">
      <c r="A12" s="14" t="s">
        <v>179</v>
      </c>
      <c r="B12" s="15"/>
      <c r="C12" s="9"/>
      <c r="D12" s="9"/>
    </row>
    <row r="13" spans="1:4" s="8" customFormat="1" ht="12.75">
      <c r="A13" s="16" t="s">
        <v>10</v>
      </c>
      <c r="B13" s="17">
        <v>4</v>
      </c>
      <c r="C13" s="7">
        <v>0</v>
      </c>
      <c r="D13" s="7"/>
    </row>
    <row r="14" spans="1:4" s="8" customFormat="1" ht="12.75">
      <c r="A14" s="16" t="s">
        <v>11</v>
      </c>
      <c r="B14" s="17">
        <v>5</v>
      </c>
      <c r="C14" s="7">
        <v>0</v>
      </c>
      <c r="D14" s="7"/>
    </row>
    <row r="15" spans="1:4" s="8" customFormat="1" ht="12.75">
      <c r="A15" s="16" t="s">
        <v>37</v>
      </c>
      <c r="B15" s="17">
        <v>6</v>
      </c>
      <c r="C15" s="7">
        <v>0</v>
      </c>
      <c r="D15" s="7"/>
    </row>
    <row r="16" spans="1:4" s="8" customFormat="1" ht="12.75">
      <c r="A16" s="16" t="s">
        <v>12</v>
      </c>
      <c r="B16" s="17">
        <v>7</v>
      </c>
      <c r="C16" s="7">
        <v>0</v>
      </c>
      <c r="D16" s="7"/>
    </row>
    <row r="17" spans="1:4" s="8" customFormat="1" ht="12.75">
      <c r="A17" s="16" t="s">
        <v>13</v>
      </c>
      <c r="B17" s="17">
        <v>8</v>
      </c>
      <c r="C17" s="7">
        <v>478874</v>
      </c>
      <c r="D17" s="7">
        <v>15600656</v>
      </c>
    </row>
    <row r="18" spans="1:4" s="6" customFormat="1" ht="12.75">
      <c r="A18" s="14" t="s">
        <v>36</v>
      </c>
      <c r="B18" s="18">
        <v>9</v>
      </c>
      <c r="C18" s="11">
        <f>C13+C14+C15+C16+C17</f>
        <v>478874</v>
      </c>
      <c r="D18" s="11">
        <f>D13+D14+D15+D16+D17</f>
        <v>15600656</v>
      </c>
    </row>
    <row r="19" spans="1:4" s="6" customFormat="1" ht="12.75">
      <c r="A19" s="19" t="s">
        <v>14</v>
      </c>
      <c r="B19" s="15"/>
      <c r="C19" s="9"/>
      <c r="D19" s="9"/>
    </row>
    <row r="20" spans="1:4" s="8" customFormat="1" ht="12.75">
      <c r="A20" s="20" t="s">
        <v>15</v>
      </c>
      <c r="B20" s="17">
        <v>10</v>
      </c>
      <c r="C20" s="7">
        <v>268582221</v>
      </c>
      <c r="D20" s="7">
        <v>299533285</v>
      </c>
    </row>
    <row r="21" spans="1:4" s="6" customFormat="1" ht="12.75">
      <c r="A21" s="14" t="s">
        <v>16</v>
      </c>
      <c r="B21" s="15">
        <v>11</v>
      </c>
      <c r="C21" s="9">
        <v>4481</v>
      </c>
      <c r="D21" s="9">
        <v>1828</v>
      </c>
    </row>
    <row r="22" spans="1:4" s="6" customFormat="1" ht="12.75">
      <c r="A22" s="19" t="s">
        <v>31</v>
      </c>
      <c r="B22" s="15">
        <v>12</v>
      </c>
      <c r="C22" s="10">
        <f>C18+C20+C21</f>
        <v>269065576</v>
      </c>
      <c r="D22" s="10">
        <f>D18+D20+D21</f>
        <v>315135769</v>
      </c>
    </row>
    <row r="23" spans="1:4" s="6" customFormat="1" ht="12.75">
      <c r="A23" s="19" t="s">
        <v>30</v>
      </c>
      <c r="B23" s="15">
        <v>13</v>
      </c>
      <c r="C23" s="9"/>
      <c r="D23" s="9"/>
    </row>
    <row r="24" spans="1:4" s="6" customFormat="1" ht="14.25" customHeight="1">
      <c r="A24" s="19" t="s">
        <v>28</v>
      </c>
      <c r="B24" s="15"/>
      <c r="C24" s="9"/>
      <c r="D24" s="9"/>
    </row>
    <row r="25" spans="1:4" s="8" customFormat="1" ht="12.75">
      <c r="A25" s="20" t="s">
        <v>17</v>
      </c>
      <c r="B25" s="17">
        <v>14</v>
      </c>
      <c r="C25" s="7">
        <v>0</v>
      </c>
      <c r="D25" s="7">
        <v>0</v>
      </c>
    </row>
    <row r="26" spans="1:4" s="8" customFormat="1" ht="12.75">
      <c r="A26" s="20" t="s">
        <v>18</v>
      </c>
      <c r="B26" s="17">
        <v>15</v>
      </c>
      <c r="C26" s="7">
        <v>32300</v>
      </c>
      <c r="D26" s="7">
        <v>11848</v>
      </c>
    </row>
    <row r="27" spans="1:4" s="8" customFormat="1" ht="12.75">
      <c r="A27" s="20" t="s">
        <v>19</v>
      </c>
      <c r="B27" s="17">
        <v>16</v>
      </c>
      <c r="C27" s="7">
        <v>0</v>
      </c>
      <c r="D27" s="7">
        <v>0</v>
      </c>
    </row>
    <row r="28" spans="1:4" s="8" customFormat="1" ht="12.75">
      <c r="A28" s="20" t="s">
        <v>199</v>
      </c>
      <c r="B28" s="17">
        <v>17</v>
      </c>
      <c r="C28" s="7">
        <v>0</v>
      </c>
      <c r="D28" s="7">
        <v>0</v>
      </c>
    </row>
    <row r="29" spans="1:4" s="8" customFormat="1" ht="12.75">
      <c r="A29" s="20" t="s">
        <v>20</v>
      </c>
      <c r="B29" s="17">
        <v>18</v>
      </c>
      <c r="C29" s="7">
        <v>380945</v>
      </c>
      <c r="D29" s="7">
        <v>22765721</v>
      </c>
    </row>
    <row r="30" spans="1:4" s="6" customFormat="1" ht="12.75">
      <c r="A30" s="19" t="s">
        <v>32</v>
      </c>
      <c r="B30" s="15">
        <v>19</v>
      </c>
      <c r="C30" s="10">
        <f>SUM(C25:C29)</f>
        <v>413245</v>
      </c>
      <c r="D30" s="10">
        <f>SUM(D25:D29)</f>
        <v>22777569</v>
      </c>
    </row>
    <row r="31" spans="1:4" s="6" customFormat="1" ht="28.5" customHeight="1">
      <c r="A31" s="19" t="s">
        <v>21</v>
      </c>
      <c r="B31" s="15">
        <v>20</v>
      </c>
      <c r="C31" s="10">
        <f>C22+C23-C30-C40</f>
        <v>268173457</v>
      </c>
      <c r="D31" s="10">
        <f>D22+D23-D30-D40</f>
        <v>291562443</v>
      </c>
    </row>
    <row r="32" spans="1:4" s="6" customFormat="1" ht="15.75" customHeight="1">
      <c r="A32" s="19" t="s">
        <v>22</v>
      </c>
      <c r="B32" s="15">
        <v>21</v>
      </c>
      <c r="C32" s="10">
        <f>C10+C31</f>
        <v>775479985</v>
      </c>
      <c r="D32" s="10">
        <f>D10+D31</f>
        <v>889859820</v>
      </c>
    </row>
    <row r="33" spans="1:4" s="6" customFormat="1" ht="16.5" customHeight="1">
      <c r="A33" s="19" t="s">
        <v>23</v>
      </c>
      <c r="B33" s="15"/>
      <c r="C33" s="9"/>
      <c r="D33" s="9"/>
    </row>
    <row r="34" spans="1:4" s="8" customFormat="1" ht="12.75">
      <c r="A34" s="20" t="s">
        <v>24</v>
      </c>
      <c r="B34" s="17">
        <v>22</v>
      </c>
      <c r="C34" s="7">
        <v>0</v>
      </c>
      <c r="D34" s="7">
        <v>0</v>
      </c>
    </row>
    <row r="35" spans="1:4" s="8" customFormat="1" ht="12.75">
      <c r="A35" s="20" t="s">
        <v>18</v>
      </c>
      <c r="B35" s="17">
        <v>23</v>
      </c>
      <c r="C35" s="7">
        <v>0</v>
      </c>
      <c r="D35" s="7">
        <v>0</v>
      </c>
    </row>
    <row r="36" spans="1:4" s="8" customFormat="1" ht="12.75">
      <c r="A36" s="20" t="s">
        <v>19</v>
      </c>
      <c r="B36" s="17">
        <v>24</v>
      </c>
      <c r="C36" s="7">
        <v>0</v>
      </c>
      <c r="D36" s="7">
        <v>0</v>
      </c>
    </row>
    <row r="37" spans="1:4" s="8" customFormat="1" ht="12.75">
      <c r="A37" s="20" t="s">
        <v>180</v>
      </c>
      <c r="B37" s="17">
        <v>25</v>
      </c>
      <c r="C37" s="7">
        <v>0</v>
      </c>
      <c r="D37" s="7">
        <v>0</v>
      </c>
    </row>
    <row r="38" spans="1:4" s="8" customFormat="1" ht="12.75">
      <c r="A38" s="20" t="s">
        <v>25</v>
      </c>
      <c r="B38" s="17">
        <v>26</v>
      </c>
      <c r="C38" s="7">
        <v>0</v>
      </c>
      <c r="D38" s="7">
        <v>0</v>
      </c>
    </row>
    <row r="39" spans="1:4" s="6" customFormat="1" ht="12.75">
      <c r="A39" s="19" t="s">
        <v>33</v>
      </c>
      <c r="B39" s="15">
        <v>27</v>
      </c>
      <c r="C39" s="10">
        <f>SUM(C34:C38)</f>
        <v>0</v>
      </c>
      <c r="D39" s="10">
        <f>SUM(D34:D38)</f>
        <v>0</v>
      </c>
    </row>
    <row r="40" spans="1:4" s="6" customFormat="1" ht="12.75">
      <c r="A40" s="19" t="s">
        <v>26</v>
      </c>
      <c r="B40" s="15">
        <v>28</v>
      </c>
      <c r="C40" s="9">
        <v>478874</v>
      </c>
      <c r="D40" s="9">
        <v>795757</v>
      </c>
    </row>
    <row r="41" spans="1:4" s="6" customFormat="1" ht="12.75">
      <c r="A41" s="19" t="s">
        <v>181</v>
      </c>
      <c r="B41" s="15"/>
      <c r="C41" s="9"/>
      <c r="D41" s="9"/>
    </row>
    <row r="42" spans="1:4" s="8" customFormat="1" ht="12.75">
      <c r="A42" s="20" t="s">
        <v>182</v>
      </c>
      <c r="B42" s="17">
        <v>29</v>
      </c>
      <c r="C42" s="7">
        <v>634125786</v>
      </c>
      <c r="D42" s="7">
        <v>746201810</v>
      </c>
    </row>
    <row r="43" spans="1:4" s="8" customFormat="1" ht="12.75">
      <c r="A43" s="21" t="s">
        <v>183</v>
      </c>
      <c r="B43" s="17">
        <v>30</v>
      </c>
      <c r="C43" s="7">
        <v>0</v>
      </c>
      <c r="D43" s="7">
        <v>0</v>
      </c>
    </row>
    <row r="44" spans="1:4" s="8" customFormat="1" ht="12.75">
      <c r="A44" s="20" t="s">
        <v>184</v>
      </c>
      <c r="B44" s="17"/>
      <c r="C44" s="7"/>
      <c r="D44" s="7"/>
    </row>
    <row r="45" spans="1:4" s="8" customFormat="1" ht="12.75">
      <c r="A45" s="20" t="s">
        <v>185</v>
      </c>
      <c r="B45" s="17">
        <v>31</v>
      </c>
      <c r="C45" s="7">
        <v>122246853</v>
      </c>
      <c r="D45" s="7">
        <v>141354199</v>
      </c>
    </row>
    <row r="46" spans="1:4" s="8" customFormat="1" ht="12.75">
      <c r="A46" s="20" t="s">
        <v>186</v>
      </c>
      <c r="B46" s="17">
        <v>32</v>
      </c>
      <c r="C46" s="7">
        <v>0</v>
      </c>
      <c r="D46" s="7">
        <v>0</v>
      </c>
    </row>
    <row r="47" spans="1:4" s="8" customFormat="1" ht="12.75">
      <c r="A47" s="20" t="s">
        <v>187</v>
      </c>
      <c r="B47" s="22"/>
      <c r="C47" s="7"/>
      <c r="D47" s="7"/>
    </row>
    <row r="48" spans="1:4" s="8" customFormat="1" ht="12.75">
      <c r="A48" s="20" t="s">
        <v>188</v>
      </c>
      <c r="B48" s="17">
        <v>33</v>
      </c>
      <c r="C48" s="7">
        <v>0</v>
      </c>
      <c r="D48" s="7">
        <v>0</v>
      </c>
    </row>
    <row r="49" spans="1:4" s="8" customFormat="1" ht="12.75">
      <c r="A49" s="20" t="s">
        <v>189</v>
      </c>
      <c r="B49" s="17">
        <v>34</v>
      </c>
      <c r="C49" s="7">
        <v>0</v>
      </c>
      <c r="D49" s="7">
        <v>0</v>
      </c>
    </row>
    <row r="50" spans="1:4" s="6" customFormat="1" ht="12.75">
      <c r="A50" s="20" t="s">
        <v>190</v>
      </c>
      <c r="B50" s="15"/>
      <c r="C50" s="9"/>
      <c r="D50" s="9"/>
    </row>
    <row r="51" spans="1:4" s="8" customFormat="1" ht="12.75">
      <c r="A51" s="20" t="s">
        <v>191</v>
      </c>
      <c r="B51" s="17">
        <v>35</v>
      </c>
      <c r="C51" s="7">
        <v>19107346</v>
      </c>
      <c r="D51" s="7">
        <v>2303811</v>
      </c>
    </row>
    <row r="52" spans="1:4" s="8" customFormat="1" ht="12.75">
      <c r="A52" s="20" t="s">
        <v>192</v>
      </c>
      <c r="B52" s="17">
        <v>36</v>
      </c>
      <c r="C52" s="7">
        <v>0</v>
      </c>
      <c r="D52" s="7">
        <v>0</v>
      </c>
    </row>
    <row r="53" spans="1:4" s="6" customFormat="1" ht="12.75">
      <c r="A53" s="19" t="s">
        <v>193</v>
      </c>
      <c r="B53" s="15">
        <v>37</v>
      </c>
      <c r="C53" s="9">
        <v>0</v>
      </c>
      <c r="D53" s="9">
        <v>0</v>
      </c>
    </row>
    <row r="54" spans="1:4" s="6" customFormat="1" ht="14.25" customHeight="1">
      <c r="A54" s="19" t="s">
        <v>194</v>
      </c>
      <c r="B54" s="15">
        <v>38</v>
      </c>
      <c r="C54" s="10">
        <f>C42+C43+C45-C46+C48-C49+C51-C52-C53</f>
        <v>775479985</v>
      </c>
      <c r="D54" s="10">
        <f>D42+D43+D45-D46+D48-D49+D51-D52-D53</f>
        <v>889859820</v>
      </c>
    </row>
    <row r="55" ht="12.75">
      <c r="A55" s="5"/>
    </row>
  </sheetData>
  <sheetProtection selectLockedCells="1"/>
  <mergeCells count="6">
    <mergeCell ref="B2:D2"/>
    <mergeCell ref="A1:A2"/>
    <mergeCell ref="C3:D3"/>
    <mergeCell ref="A3:A4"/>
    <mergeCell ref="B3:B4"/>
    <mergeCell ref="B1:D1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r:id="rId1" display="_ftn1"/>
  </hyperlinks>
  <printOptions/>
  <pageMargins left="0.75" right="0.75" top="0.48" bottom="0.51" header="0.49" footer="0.42"/>
  <pageSetup horizontalDpi="600" verticalDpi="600" orientation="portrait" scale="7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55"/>
  <sheetViews>
    <sheetView zoomScaleSheetLayoutView="100" zoomScalePageLayoutView="0" workbookViewId="0" topLeftCell="A1">
      <pane xSplit="1" ySplit="5" topLeftCell="B6" activePane="bottomRight" state="frozen"/>
      <selection pane="topLeft" activeCell="X44" sqref="X44:X46"/>
      <selection pane="topRight" activeCell="X44" sqref="X44:X46"/>
      <selection pane="bottomLeft" activeCell="X44" sqref="X44:X46"/>
      <selection pane="bottomRight" activeCell="G47" sqref="G47"/>
    </sheetView>
  </sheetViews>
  <sheetFormatPr defaultColWidth="9.140625" defaultRowHeight="12.75"/>
  <cols>
    <col min="1" max="1" width="66.421875" style="4" customWidth="1"/>
    <col min="2" max="2" width="9.00390625" style="4" bestFit="1" customWidth="1"/>
    <col min="3" max="4" width="16.00390625" style="4" bestFit="1" customWidth="1"/>
    <col min="5" max="5" width="9.140625" style="4" customWidth="1"/>
    <col min="6" max="7" width="17.28125" style="4" bestFit="1" customWidth="1"/>
    <col min="8" max="16384" width="9.140625" style="4" customWidth="1"/>
  </cols>
  <sheetData>
    <row r="1" spans="1:4" ht="16.5" customHeight="1">
      <c r="A1" s="40" t="s">
        <v>0</v>
      </c>
      <c r="B1" s="39" t="s">
        <v>201</v>
      </c>
      <c r="C1" s="39"/>
      <c r="D1" s="39"/>
    </row>
    <row r="2" spans="1:4" s="5" customFormat="1" ht="30" customHeight="1">
      <c r="A2" s="41"/>
      <c r="B2" s="33" t="s">
        <v>200</v>
      </c>
      <c r="C2" s="34"/>
      <c r="D2" s="35"/>
    </row>
    <row r="3" spans="1:4" ht="12.75">
      <c r="A3" s="38" t="s">
        <v>1</v>
      </c>
      <c r="B3" s="38" t="s">
        <v>34</v>
      </c>
      <c r="C3" s="38" t="s">
        <v>2</v>
      </c>
      <c r="D3" s="38"/>
    </row>
    <row r="4" spans="1:4" ht="12.75">
      <c r="A4" s="38"/>
      <c r="B4" s="38"/>
      <c r="C4" s="12">
        <v>42370</v>
      </c>
      <c r="D4" s="12">
        <v>42551</v>
      </c>
    </row>
    <row r="5" spans="1:4" ht="12.75">
      <c r="A5" s="13" t="s">
        <v>3</v>
      </c>
      <c r="B5" s="13" t="s">
        <v>27</v>
      </c>
      <c r="C5" s="13" t="s">
        <v>4</v>
      </c>
      <c r="D5" s="13" t="s">
        <v>5</v>
      </c>
    </row>
    <row r="6" spans="1:4" s="6" customFormat="1" ht="12.75">
      <c r="A6" s="14" t="s">
        <v>29</v>
      </c>
      <c r="B6" s="15"/>
      <c r="C6" s="9"/>
      <c r="D6" s="9"/>
    </row>
    <row r="7" spans="1:4" s="6" customFormat="1" ht="12.75">
      <c r="A7" s="14" t="s">
        <v>6</v>
      </c>
      <c r="B7" s="29"/>
      <c r="C7" s="9"/>
      <c r="D7" s="9"/>
    </row>
    <row r="8" spans="1:4" s="8" customFormat="1" ht="12.75">
      <c r="A8" s="16" t="s">
        <v>7</v>
      </c>
      <c r="B8" s="30">
        <v>1</v>
      </c>
      <c r="C8" s="7">
        <v>0</v>
      </c>
      <c r="D8" s="7">
        <v>0</v>
      </c>
    </row>
    <row r="9" spans="1:4" s="8" customFormat="1" ht="12.75">
      <c r="A9" s="16" t="s">
        <v>8</v>
      </c>
      <c r="B9" s="30">
        <v>2</v>
      </c>
      <c r="C9" s="7">
        <v>1269661475</v>
      </c>
      <c r="D9" s="7">
        <v>1337440940</v>
      </c>
    </row>
    <row r="10" spans="1:4" s="6" customFormat="1" ht="12.75">
      <c r="A10" s="14" t="s">
        <v>35</v>
      </c>
      <c r="B10" s="29">
        <v>3</v>
      </c>
      <c r="C10" s="10">
        <f>C8+C9</f>
        <v>1269661475</v>
      </c>
      <c r="D10" s="10">
        <f>D8+D9</f>
        <v>1337440940</v>
      </c>
    </row>
    <row r="11" spans="1:4" s="6" customFormat="1" ht="12.75">
      <c r="A11" s="14" t="s">
        <v>9</v>
      </c>
      <c r="B11" s="29"/>
      <c r="C11" s="9"/>
      <c r="D11" s="9"/>
    </row>
    <row r="12" spans="1:4" s="6" customFormat="1" ht="29.25" customHeight="1">
      <c r="A12" s="14" t="s">
        <v>179</v>
      </c>
      <c r="B12" s="29"/>
      <c r="C12" s="9"/>
      <c r="D12" s="9"/>
    </row>
    <row r="13" spans="1:4" s="8" customFormat="1" ht="12.75">
      <c r="A13" s="16" t="s">
        <v>10</v>
      </c>
      <c r="B13" s="30">
        <v>4</v>
      </c>
      <c r="C13" s="7">
        <v>0</v>
      </c>
      <c r="D13" s="7">
        <v>0</v>
      </c>
    </row>
    <row r="14" spans="1:4" s="8" customFormat="1" ht="12.75">
      <c r="A14" s="16" t="s">
        <v>11</v>
      </c>
      <c r="B14" s="30">
        <v>5</v>
      </c>
      <c r="C14" s="7">
        <v>0</v>
      </c>
      <c r="D14" s="7">
        <v>0</v>
      </c>
    </row>
    <row r="15" spans="1:4" s="8" customFormat="1" ht="12.75">
      <c r="A15" s="16" t="s">
        <v>37</v>
      </c>
      <c r="B15" s="30">
        <v>6</v>
      </c>
      <c r="C15" s="7">
        <v>0</v>
      </c>
      <c r="D15" s="7">
        <v>0</v>
      </c>
    </row>
    <row r="16" spans="1:4" s="8" customFormat="1" ht="12.75">
      <c r="A16" s="16" t="s">
        <v>12</v>
      </c>
      <c r="B16" s="30">
        <v>7</v>
      </c>
      <c r="C16" s="7">
        <v>0</v>
      </c>
      <c r="D16" s="7">
        <v>0</v>
      </c>
    </row>
    <row r="17" spans="1:4" s="8" customFormat="1" ht="12.75">
      <c r="A17" s="16" t="s">
        <v>13</v>
      </c>
      <c r="B17" s="30">
        <v>8</v>
      </c>
      <c r="C17" s="7">
        <v>4181681</v>
      </c>
      <c r="D17" s="7">
        <v>8310087</v>
      </c>
    </row>
    <row r="18" spans="1:4" s="6" customFormat="1" ht="12.75">
      <c r="A18" s="14" t="s">
        <v>36</v>
      </c>
      <c r="B18" s="31">
        <v>9</v>
      </c>
      <c r="C18" s="11">
        <f>C13+C14+C15+C16+C17</f>
        <v>4181681</v>
      </c>
      <c r="D18" s="11">
        <f>D13+D14+D15+D16+D17</f>
        <v>8310087</v>
      </c>
    </row>
    <row r="19" spans="1:4" s="6" customFormat="1" ht="12.75">
      <c r="A19" s="19" t="s">
        <v>14</v>
      </c>
      <c r="B19" s="29"/>
      <c r="C19" s="9"/>
      <c r="D19" s="9"/>
    </row>
    <row r="20" spans="1:4" s="8" customFormat="1" ht="12.75">
      <c r="A20" s="20" t="s">
        <v>15</v>
      </c>
      <c r="B20" s="30">
        <v>10</v>
      </c>
      <c r="C20" s="7">
        <v>808804563</v>
      </c>
      <c r="D20" s="7">
        <v>1013696772</v>
      </c>
    </row>
    <row r="21" spans="1:4" s="6" customFormat="1" ht="12.75">
      <c r="A21" s="14" t="s">
        <v>16</v>
      </c>
      <c r="B21" s="29">
        <v>11</v>
      </c>
      <c r="C21" s="9">
        <v>33144</v>
      </c>
      <c r="D21" s="9">
        <v>29940</v>
      </c>
    </row>
    <row r="22" spans="1:4" s="6" customFormat="1" ht="12.75">
      <c r="A22" s="19" t="s">
        <v>31</v>
      </c>
      <c r="B22" s="29">
        <v>12</v>
      </c>
      <c r="C22" s="10">
        <f>C18+C20+C21</f>
        <v>813019388</v>
      </c>
      <c r="D22" s="10">
        <f>D18+D20+D21</f>
        <v>1022036799</v>
      </c>
    </row>
    <row r="23" spans="1:4" s="6" customFormat="1" ht="12.75">
      <c r="A23" s="19" t="s">
        <v>30</v>
      </c>
      <c r="B23" s="29">
        <v>13</v>
      </c>
      <c r="C23" s="9">
        <v>0</v>
      </c>
      <c r="D23" s="9">
        <v>0</v>
      </c>
    </row>
    <row r="24" spans="1:4" s="6" customFormat="1" ht="14.25" customHeight="1">
      <c r="A24" s="19" t="s">
        <v>28</v>
      </c>
      <c r="B24" s="29"/>
      <c r="C24" s="9"/>
      <c r="D24" s="9"/>
    </row>
    <row r="25" spans="1:4" s="8" customFormat="1" ht="12.75">
      <c r="A25" s="20" t="s">
        <v>17</v>
      </c>
      <c r="B25" s="30">
        <v>14</v>
      </c>
      <c r="C25" s="7">
        <v>0</v>
      </c>
      <c r="D25" s="7">
        <v>0</v>
      </c>
    </row>
    <row r="26" spans="1:4" s="8" customFormat="1" ht="12.75">
      <c r="A26" s="20" t="s">
        <v>18</v>
      </c>
      <c r="B26" s="30">
        <v>15</v>
      </c>
      <c r="C26" s="7">
        <v>44600</v>
      </c>
      <c r="D26" s="7">
        <v>33100</v>
      </c>
    </row>
    <row r="27" spans="1:4" s="8" customFormat="1" ht="12.75">
      <c r="A27" s="20" t="s">
        <v>19</v>
      </c>
      <c r="B27" s="30">
        <v>16</v>
      </c>
      <c r="C27" s="7">
        <v>0</v>
      </c>
      <c r="D27" s="7">
        <v>0</v>
      </c>
    </row>
    <row r="28" spans="1:4" s="8" customFormat="1" ht="12.75">
      <c r="A28" s="20" t="s">
        <v>199</v>
      </c>
      <c r="B28" s="30">
        <v>17</v>
      </c>
      <c r="C28" s="7">
        <v>0</v>
      </c>
      <c r="D28" s="7">
        <v>0</v>
      </c>
    </row>
    <row r="29" spans="1:4" s="8" customFormat="1" ht="12.75">
      <c r="A29" s="20" t="s">
        <v>20</v>
      </c>
      <c r="B29" s="30">
        <v>18</v>
      </c>
      <c r="C29" s="7">
        <v>4844682</v>
      </c>
      <c r="D29" s="7">
        <v>42430188</v>
      </c>
    </row>
    <row r="30" spans="1:4" s="6" customFormat="1" ht="12.75">
      <c r="A30" s="19" t="s">
        <v>32</v>
      </c>
      <c r="B30" s="29">
        <v>19</v>
      </c>
      <c r="C30" s="10">
        <f>SUM(C25:C29)</f>
        <v>4889282</v>
      </c>
      <c r="D30" s="10">
        <f>SUM(D25:D29)</f>
        <v>42463288</v>
      </c>
    </row>
    <row r="31" spans="1:4" s="6" customFormat="1" ht="28.5" customHeight="1">
      <c r="A31" s="19" t="s">
        <v>21</v>
      </c>
      <c r="B31" s="29">
        <v>20</v>
      </c>
      <c r="C31" s="10">
        <f>C22+C23-C30-C40</f>
        <v>804614652</v>
      </c>
      <c r="D31" s="10">
        <f>D22+D23-D30-D40</f>
        <v>974082377.72</v>
      </c>
    </row>
    <row r="32" spans="1:4" s="6" customFormat="1" ht="15.75" customHeight="1">
      <c r="A32" s="19" t="s">
        <v>22</v>
      </c>
      <c r="B32" s="29">
        <v>21</v>
      </c>
      <c r="C32" s="10">
        <f>C10+C31</f>
        <v>2074276127</v>
      </c>
      <c r="D32" s="10">
        <f>D10+D31</f>
        <v>2311523317.7200003</v>
      </c>
    </row>
    <row r="33" spans="1:4" s="6" customFormat="1" ht="16.5" customHeight="1">
      <c r="A33" s="19" t="s">
        <v>23</v>
      </c>
      <c r="B33" s="29"/>
      <c r="C33" s="9"/>
      <c r="D33" s="9"/>
    </row>
    <row r="34" spans="1:4" s="8" customFormat="1" ht="12.75">
      <c r="A34" s="20" t="s">
        <v>24</v>
      </c>
      <c r="B34" s="30">
        <v>22</v>
      </c>
      <c r="C34" s="7">
        <v>0</v>
      </c>
      <c r="D34" s="7">
        <v>0</v>
      </c>
    </row>
    <row r="35" spans="1:4" s="8" customFormat="1" ht="12.75">
      <c r="A35" s="20" t="s">
        <v>18</v>
      </c>
      <c r="B35" s="30">
        <v>23</v>
      </c>
      <c r="C35" s="7">
        <v>0</v>
      </c>
      <c r="D35" s="7">
        <v>0</v>
      </c>
    </row>
    <row r="36" spans="1:4" s="8" customFormat="1" ht="12.75">
      <c r="A36" s="20" t="s">
        <v>19</v>
      </c>
      <c r="B36" s="30">
        <v>24</v>
      </c>
      <c r="C36" s="7">
        <v>0</v>
      </c>
      <c r="D36" s="7">
        <v>0</v>
      </c>
    </row>
    <row r="37" spans="1:4" s="8" customFormat="1" ht="12.75">
      <c r="A37" s="20" t="s">
        <v>180</v>
      </c>
      <c r="B37" s="30">
        <v>25</v>
      </c>
      <c r="C37" s="7">
        <v>0</v>
      </c>
      <c r="D37" s="7">
        <v>0</v>
      </c>
    </row>
    <row r="38" spans="1:4" s="8" customFormat="1" ht="12.75">
      <c r="A38" s="20" t="s">
        <v>25</v>
      </c>
      <c r="B38" s="30">
        <v>26</v>
      </c>
      <c r="C38" s="7">
        <v>0</v>
      </c>
      <c r="D38" s="7">
        <v>0</v>
      </c>
    </row>
    <row r="39" spans="1:4" s="6" customFormat="1" ht="12.75">
      <c r="A39" s="19" t="s">
        <v>33</v>
      </c>
      <c r="B39" s="29">
        <v>27</v>
      </c>
      <c r="C39" s="10">
        <f>SUM(C34:C38)</f>
        <v>0</v>
      </c>
      <c r="D39" s="10">
        <f>SUM(D34:D38)</f>
        <v>0</v>
      </c>
    </row>
    <row r="40" spans="1:4" s="6" customFormat="1" ht="12.75">
      <c r="A40" s="19" t="s">
        <v>26</v>
      </c>
      <c r="B40" s="29">
        <v>28</v>
      </c>
      <c r="C40" s="7">
        <v>3515454</v>
      </c>
      <c r="D40" s="7">
        <v>5491133.28</v>
      </c>
    </row>
    <row r="41" spans="1:4" s="6" customFormat="1" ht="12.75">
      <c r="A41" s="19" t="s">
        <v>181</v>
      </c>
      <c r="B41" s="29"/>
      <c r="C41" s="9"/>
      <c r="D41" s="9"/>
    </row>
    <row r="42" spans="1:4" s="8" customFormat="1" ht="12.75">
      <c r="A42" s="20" t="s">
        <v>182</v>
      </c>
      <c r="B42" s="30">
        <v>29</v>
      </c>
      <c r="C42" s="7">
        <v>1633335880</v>
      </c>
      <c r="D42" s="7">
        <v>1875403934</v>
      </c>
    </row>
    <row r="43" spans="1:4" s="8" customFormat="1" ht="12.75">
      <c r="A43" s="21" t="s">
        <v>183</v>
      </c>
      <c r="B43" s="30">
        <v>30</v>
      </c>
      <c r="C43" s="7">
        <v>0</v>
      </c>
      <c r="D43" s="7">
        <v>0</v>
      </c>
    </row>
    <row r="44" spans="1:4" s="8" customFormat="1" ht="12.75">
      <c r="A44" s="20" t="s">
        <v>184</v>
      </c>
      <c r="B44" s="30"/>
      <c r="C44" s="7"/>
      <c r="D44" s="7"/>
    </row>
    <row r="45" spans="1:4" s="8" customFormat="1" ht="12.75">
      <c r="A45" s="20" t="s">
        <v>185</v>
      </c>
      <c r="B45" s="30">
        <v>31</v>
      </c>
      <c r="C45" s="7">
        <v>375454916</v>
      </c>
      <c r="D45" s="7">
        <v>440128003</v>
      </c>
    </row>
    <row r="46" spans="1:4" s="8" customFormat="1" ht="12.75">
      <c r="A46" s="20" t="s">
        <v>186</v>
      </c>
      <c r="B46" s="30">
        <v>32</v>
      </c>
      <c r="C46" s="7"/>
      <c r="D46" s="7">
        <v>0</v>
      </c>
    </row>
    <row r="47" spans="1:4" s="8" customFormat="1" ht="12.75">
      <c r="A47" s="20" t="s">
        <v>187</v>
      </c>
      <c r="B47" s="32"/>
      <c r="C47" s="7"/>
      <c r="D47" s="7"/>
    </row>
    <row r="48" spans="1:4" s="8" customFormat="1" ht="12.75">
      <c r="A48" s="20" t="s">
        <v>188</v>
      </c>
      <c r="B48" s="30">
        <v>33</v>
      </c>
      <c r="C48" s="7">
        <v>62</v>
      </c>
      <c r="D48" s="7">
        <v>62</v>
      </c>
    </row>
    <row r="49" spans="1:4" s="8" customFormat="1" ht="12.75">
      <c r="A49" s="20" t="s">
        <v>189</v>
      </c>
      <c r="B49" s="30">
        <v>34</v>
      </c>
      <c r="C49" s="7">
        <v>0</v>
      </c>
      <c r="D49" s="7">
        <v>0</v>
      </c>
    </row>
    <row r="50" spans="1:4" s="6" customFormat="1" ht="12.75">
      <c r="A50" s="20" t="s">
        <v>190</v>
      </c>
      <c r="B50" s="29"/>
      <c r="C50" s="9"/>
      <c r="D50" s="9"/>
    </row>
    <row r="51" spans="1:4" s="8" customFormat="1" ht="12.75">
      <c r="A51" s="20" t="s">
        <v>191</v>
      </c>
      <c r="B51" s="30">
        <v>35</v>
      </c>
      <c r="C51" s="7">
        <v>65485269</v>
      </c>
      <c r="D51" s="7">
        <v>0</v>
      </c>
    </row>
    <row r="52" spans="1:4" s="8" customFormat="1" ht="12.75">
      <c r="A52" s="20" t="s">
        <v>192</v>
      </c>
      <c r="B52" s="30">
        <v>36</v>
      </c>
      <c r="C52" s="7">
        <v>0</v>
      </c>
      <c r="D52" s="7">
        <v>4008681</v>
      </c>
    </row>
    <row r="53" spans="1:4" s="6" customFormat="1" ht="12.75">
      <c r="A53" s="19" t="s">
        <v>193</v>
      </c>
      <c r="B53" s="29">
        <v>37</v>
      </c>
      <c r="C53" s="9">
        <v>0</v>
      </c>
      <c r="D53" s="9">
        <v>0</v>
      </c>
    </row>
    <row r="54" spans="1:4" s="6" customFormat="1" ht="14.25" customHeight="1">
      <c r="A54" s="19" t="s">
        <v>194</v>
      </c>
      <c r="B54" s="29">
        <v>38</v>
      </c>
      <c r="C54" s="10">
        <f>C42+C43+C45-C46+C48-C49+C51-C52-C53</f>
        <v>2074276127</v>
      </c>
      <c r="D54" s="10">
        <f>D42+D43+D45-D46+D48-D49+D51-D52-D53</f>
        <v>2311523318</v>
      </c>
    </row>
    <row r="55" ht="12.75">
      <c r="A55" s="5"/>
    </row>
  </sheetData>
  <sheetProtection selectLockedCells="1"/>
  <mergeCells count="6">
    <mergeCell ref="B2:D2"/>
    <mergeCell ref="A1:A2"/>
    <mergeCell ref="B3:B4"/>
    <mergeCell ref="C3:D3"/>
    <mergeCell ref="A3:A4"/>
    <mergeCell ref="B1:D1"/>
  </mergeCells>
  <dataValidations count="10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allowBlank="1" showInputMessage="1" showErrorMessage="1" errorTitle="Eroare format data" error="Eroare format data" sqref="C43:D43"/>
  </dataValidations>
  <hyperlinks>
    <hyperlink ref="A37" r:id="rId1" display="_ftn1"/>
  </hyperlinks>
  <printOptions/>
  <pageMargins left="0.75" right="0.75" top="0.48" bottom="0.51" header="0.49" footer="0.42"/>
  <pageSetup horizontalDpi="600" verticalDpi="600" orientation="portrait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55"/>
  <sheetViews>
    <sheetView zoomScaleSheetLayoutView="100" zoomScalePageLayoutView="0" workbookViewId="0" topLeftCell="A1">
      <pane xSplit="1" ySplit="5" topLeftCell="B6" activePane="bottomRight" state="frozen"/>
      <selection pane="topLeft" activeCell="X44" sqref="X44:X46"/>
      <selection pane="topRight" activeCell="X44" sqref="X44:X46"/>
      <selection pane="bottomLeft" activeCell="X44" sqref="X44:X46"/>
      <selection pane="bottomRight" activeCell="F21" sqref="F21"/>
    </sheetView>
  </sheetViews>
  <sheetFormatPr defaultColWidth="9.140625" defaultRowHeight="12.75"/>
  <cols>
    <col min="1" max="1" width="66.421875" style="4" customWidth="1"/>
    <col min="2" max="2" width="9.00390625" style="4" bestFit="1" customWidth="1"/>
    <col min="3" max="4" width="16.00390625" style="4" bestFit="1" customWidth="1"/>
    <col min="5" max="5" width="9.140625" style="4" customWidth="1"/>
    <col min="6" max="7" width="17.28125" style="4" bestFit="1" customWidth="1"/>
    <col min="8" max="16384" width="9.140625" style="4" customWidth="1"/>
  </cols>
  <sheetData>
    <row r="1" spans="1:4" ht="18" customHeight="1">
      <c r="A1" s="40" t="s">
        <v>0</v>
      </c>
      <c r="B1" s="45" t="s">
        <v>203</v>
      </c>
      <c r="C1" s="45"/>
      <c r="D1" s="45"/>
    </row>
    <row r="2" spans="1:4" s="5" customFormat="1" ht="31.5" customHeight="1">
      <c r="A2" s="41"/>
      <c r="B2" s="33" t="s">
        <v>200</v>
      </c>
      <c r="C2" s="34"/>
      <c r="D2" s="35"/>
    </row>
    <row r="3" spans="1:4" ht="12.75">
      <c r="A3" s="38" t="s">
        <v>1</v>
      </c>
      <c r="B3" s="38" t="s">
        <v>34</v>
      </c>
      <c r="C3" s="38" t="s">
        <v>2</v>
      </c>
      <c r="D3" s="38"/>
    </row>
    <row r="4" spans="1:4" ht="12.75">
      <c r="A4" s="38"/>
      <c r="B4" s="38"/>
      <c r="C4" s="12">
        <v>42370</v>
      </c>
      <c r="D4" s="12">
        <v>42551</v>
      </c>
    </row>
    <row r="5" spans="1:4" ht="12.75">
      <c r="A5" s="13" t="s">
        <v>3</v>
      </c>
      <c r="B5" s="13" t="s">
        <v>27</v>
      </c>
      <c r="C5" s="13" t="s">
        <v>4</v>
      </c>
      <c r="D5" s="13" t="s">
        <v>5</v>
      </c>
    </row>
    <row r="6" spans="1:4" s="6" customFormat="1" ht="12.75">
      <c r="A6" s="14" t="s">
        <v>29</v>
      </c>
      <c r="B6" s="15"/>
      <c r="C6" s="9"/>
      <c r="D6" s="9"/>
    </row>
    <row r="7" spans="1:4" s="6" customFormat="1" ht="12.75">
      <c r="A7" s="14" t="s">
        <v>6</v>
      </c>
      <c r="B7" s="15"/>
      <c r="C7" s="9"/>
      <c r="D7" s="9"/>
    </row>
    <row r="8" spans="1:4" s="8" customFormat="1" ht="12.75">
      <c r="A8" s="16" t="s">
        <v>7</v>
      </c>
      <c r="B8" s="17">
        <v>1</v>
      </c>
      <c r="C8" s="7">
        <v>0</v>
      </c>
      <c r="D8" s="7">
        <v>0</v>
      </c>
    </row>
    <row r="9" spans="1:4" s="8" customFormat="1" ht="12.75">
      <c r="A9" s="16" t="s">
        <v>8</v>
      </c>
      <c r="B9" s="17">
        <v>2</v>
      </c>
      <c r="C9" s="7">
        <v>2380186024</v>
      </c>
      <c r="D9" s="7">
        <v>2675998339</v>
      </c>
    </row>
    <row r="10" spans="1:4" s="6" customFormat="1" ht="12.75">
      <c r="A10" s="14" t="s">
        <v>35</v>
      </c>
      <c r="B10" s="15">
        <v>3</v>
      </c>
      <c r="C10" s="10">
        <f>C8+C9</f>
        <v>2380186024</v>
      </c>
      <c r="D10" s="10">
        <f>D8+D9</f>
        <v>2675998339</v>
      </c>
    </row>
    <row r="11" spans="1:4" s="6" customFormat="1" ht="12.75">
      <c r="A11" s="14" t="s">
        <v>9</v>
      </c>
      <c r="B11" s="15"/>
      <c r="C11" s="9"/>
      <c r="D11" s="9"/>
    </row>
    <row r="12" spans="1:4" s="6" customFormat="1" ht="29.25" customHeight="1">
      <c r="A12" s="14" t="s">
        <v>179</v>
      </c>
      <c r="B12" s="15"/>
      <c r="C12" s="9"/>
      <c r="D12" s="9"/>
    </row>
    <row r="13" spans="1:4" s="8" customFormat="1" ht="12.75">
      <c r="A13" s="16" t="s">
        <v>10</v>
      </c>
      <c r="B13" s="17">
        <v>4</v>
      </c>
      <c r="C13" s="7">
        <v>0</v>
      </c>
      <c r="D13" s="7">
        <v>0</v>
      </c>
    </row>
    <row r="14" spans="1:4" s="8" customFormat="1" ht="12.75">
      <c r="A14" s="16" t="s">
        <v>11</v>
      </c>
      <c r="B14" s="17">
        <v>5</v>
      </c>
      <c r="C14" s="7">
        <v>0</v>
      </c>
      <c r="D14" s="7">
        <v>0</v>
      </c>
    </row>
    <row r="15" spans="1:4" s="8" customFormat="1" ht="12.75">
      <c r="A15" s="16" t="s">
        <v>37</v>
      </c>
      <c r="B15" s="17">
        <v>6</v>
      </c>
      <c r="C15" s="7">
        <v>0</v>
      </c>
      <c r="D15" s="7">
        <v>0</v>
      </c>
    </row>
    <row r="16" spans="1:4" s="8" customFormat="1" ht="12.75">
      <c r="A16" s="16" t="s">
        <v>12</v>
      </c>
      <c r="B16" s="17">
        <v>7</v>
      </c>
      <c r="C16" s="7">
        <v>0</v>
      </c>
      <c r="D16" s="7">
        <v>0</v>
      </c>
    </row>
    <row r="17" spans="1:4" s="8" customFormat="1" ht="12.75">
      <c r="A17" s="16" t="s">
        <v>13</v>
      </c>
      <c r="B17" s="17">
        <v>8</v>
      </c>
      <c r="C17" s="7">
        <v>23563568</v>
      </c>
      <c r="D17" s="7">
        <v>31139680</v>
      </c>
    </row>
    <row r="18" spans="1:4" s="6" customFormat="1" ht="12.75">
      <c r="A18" s="14" t="s">
        <v>36</v>
      </c>
      <c r="B18" s="18">
        <v>9</v>
      </c>
      <c r="C18" s="11">
        <f>C13+C14+C15+C16+C17</f>
        <v>23563568</v>
      </c>
      <c r="D18" s="11">
        <f>D13+D14+D15+D16+D17</f>
        <v>31139680</v>
      </c>
    </row>
    <row r="19" spans="1:4" s="6" customFormat="1" ht="12.75">
      <c r="A19" s="19" t="s">
        <v>14</v>
      </c>
      <c r="B19" s="15"/>
      <c r="C19" s="9"/>
      <c r="D19" s="9"/>
    </row>
    <row r="20" spans="1:4" s="8" customFormat="1" ht="12.75">
      <c r="A20" s="20" t="s">
        <v>15</v>
      </c>
      <c r="B20" s="17">
        <v>10</v>
      </c>
      <c r="C20" s="7">
        <v>1101687006</v>
      </c>
      <c r="D20" s="7">
        <v>1204705154</v>
      </c>
    </row>
    <row r="21" spans="1:4" s="6" customFormat="1" ht="12.75">
      <c r="A21" s="14" t="s">
        <v>16</v>
      </c>
      <c r="B21" s="15">
        <v>11</v>
      </c>
      <c r="C21" s="9">
        <v>11049</v>
      </c>
      <c r="D21" s="9">
        <v>1748</v>
      </c>
    </row>
    <row r="22" spans="1:4" s="6" customFormat="1" ht="12.75">
      <c r="A22" s="19" t="s">
        <v>31</v>
      </c>
      <c r="B22" s="15">
        <v>12</v>
      </c>
      <c r="C22" s="10">
        <f>C18+C20+C21</f>
        <v>1125261623</v>
      </c>
      <c r="D22" s="10">
        <f>D18+D20+D21</f>
        <v>1235846582</v>
      </c>
    </row>
    <row r="23" spans="1:4" s="6" customFormat="1" ht="12.75">
      <c r="A23" s="19" t="s">
        <v>30</v>
      </c>
      <c r="B23" s="15">
        <v>13</v>
      </c>
      <c r="C23" s="9">
        <v>0</v>
      </c>
      <c r="D23" s="9">
        <v>0</v>
      </c>
    </row>
    <row r="24" spans="1:4" s="6" customFormat="1" ht="14.25" customHeight="1">
      <c r="A24" s="19" t="s">
        <v>28</v>
      </c>
      <c r="B24" s="15"/>
      <c r="C24" s="9">
        <v>0</v>
      </c>
      <c r="D24" s="9">
        <v>0</v>
      </c>
    </row>
    <row r="25" spans="1:4" s="8" customFormat="1" ht="12.75">
      <c r="A25" s="20" t="s">
        <v>17</v>
      </c>
      <c r="B25" s="17">
        <v>14</v>
      </c>
      <c r="C25" s="7">
        <v>0</v>
      </c>
      <c r="D25" s="7">
        <v>0</v>
      </c>
    </row>
    <row r="26" spans="1:4" s="8" customFormat="1" ht="12.75">
      <c r="A26" s="20" t="s">
        <v>18</v>
      </c>
      <c r="B26" s="17">
        <v>15</v>
      </c>
      <c r="C26" s="7">
        <v>16864</v>
      </c>
      <c r="D26" s="7">
        <v>1928144</v>
      </c>
    </row>
    <row r="27" spans="1:4" s="8" customFormat="1" ht="12.75">
      <c r="A27" s="20" t="s">
        <v>19</v>
      </c>
      <c r="B27" s="17">
        <v>16</v>
      </c>
      <c r="C27" s="7">
        <v>0</v>
      </c>
      <c r="D27" s="7">
        <v>0</v>
      </c>
    </row>
    <row r="28" spans="1:4" s="8" customFormat="1" ht="12.75">
      <c r="A28" s="20" t="s">
        <v>199</v>
      </c>
      <c r="B28" s="17">
        <v>17</v>
      </c>
      <c r="C28" s="7">
        <v>10384</v>
      </c>
      <c r="D28" s="7">
        <v>1720</v>
      </c>
    </row>
    <row r="29" spans="1:4" s="8" customFormat="1" ht="12.75">
      <c r="A29" s="20" t="s">
        <v>20</v>
      </c>
      <c r="B29" s="17">
        <v>18</v>
      </c>
      <c r="C29" s="7">
        <v>15118181</v>
      </c>
      <c r="D29" s="7">
        <v>6762712</v>
      </c>
    </row>
    <row r="30" spans="1:4" s="6" customFormat="1" ht="12.75">
      <c r="A30" s="19" t="s">
        <v>32</v>
      </c>
      <c r="B30" s="15">
        <v>19</v>
      </c>
      <c r="C30" s="10">
        <f>SUM(C25:C29)</f>
        <v>15145429</v>
      </c>
      <c r="D30" s="10">
        <f>SUM(D25:D29)</f>
        <v>8692576</v>
      </c>
    </row>
    <row r="31" spans="1:4" s="6" customFormat="1" ht="28.5" customHeight="1">
      <c r="A31" s="19" t="s">
        <v>21</v>
      </c>
      <c r="B31" s="15">
        <v>20</v>
      </c>
      <c r="C31" s="10">
        <f>C22+C23-C30-C40</f>
        <v>1110116194</v>
      </c>
      <c r="D31" s="10">
        <f>D22+D23-D30-D40</f>
        <v>1227154006</v>
      </c>
    </row>
    <row r="32" spans="1:4" s="6" customFormat="1" ht="15.75" customHeight="1">
      <c r="A32" s="19" t="s">
        <v>22</v>
      </c>
      <c r="B32" s="15">
        <v>21</v>
      </c>
      <c r="C32" s="10">
        <f>C10+C31</f>
        <v>3490302218</v>
      </c>
      <c r="D32" s="10">
        <f>D10+D31</f>
        <v>3903152345</v>
      </c>
    </row>
    <row r="33" spans="1:4" s="6" customFormat="1" ht="16.5" customHeight="1">
      <c r="A33" s="19" t="s">
        <v>23</v>
      </c>
      <c r="B33" s="15"/>
      <c r="C33" s="9"/>
      <c r="D33" s="9"/>
    </row>
    <row r="34" spans="1:4" s="8" customFormat="1" ht="12.75">
      <c r="A34" s="20" t="s">
        <v>24</v>
      </c>
      <c r="B34" s="17">
        <v>22</v>
      </c>
      <c r="C34" s="7">
        <v>0</v>
      </c>
      <c r="D34" s="7">
        <v>0</v>
      </c>
    </row>
    <row r="35" spans="1:4" s="8" customFormat="1" ht="12.75">
      <c r="A35" s="20" t="s">
        <v>18</v>
      </c>
      <c r="B35" s="17">
        <v>23</v>
      </c>
      <c r="C35" s="7">
        <v>0</v>
      </c>
      <c r="D35" s="7">
        <v>0</v>
      </c>
    </row>
    <row r="36" spans="1:4" s="8" customFormat="1" ht="12.75">
      <c r="A36" s="20" t="s">
        <v>19</v>
      </c>
      <c r="B36" s="17">
        <v>24</v>
      </c>
      <c r="C36" s="7">
        <v>0</v>
      </c>
      <c r="D36" s="7">
        <v>0</v>
      </c>
    </row>
    <row r="37" spans="1:4" s="8" customFormat="1" ht="12.75">
      <c r="A37" s="20" t="s">
        <v>180</v>
      </c>
      <c r="B37" s="17">
        <v>25</v>
      </c>
      <c r="C37" s="7">
        <v>0</v>
      </c>
      <c r="D37" s="7">
        <v>0</v>
      </c>
    </row>
    <row r="38" spans="1:4" s="8" customFormat="1" ht="12.75">
      <c r="A38" s="20" t="s">
        <v>25</v>
      </c>
      <c r="B38" s="17">
        <v>26</v>
      </c>
      <c r="C38" s="7"/>
      <c r="D38" s="7"/>
    </row>
    <row r="39" spans="1:4" s="6" customFormat="1" ht="12.75">
      <c r="A39" s="19" t="s">
        <v>33</v>
      </c>
      <c r="B39" s="15">
        <v>27</v>
      </c>
      <c r="C39" s="10">
        <f>SUM(C34:C38)</f>
        <v>0</v>
      </c>
      <c r="D39" s="10">
        <f>SUM(D34:D38)</f>
        <v>0</v>
      </c>
    </row>
    <row r="40" spans="1:4" s="6" customFormat="1" ht="12.75">
      <c r="A40" s="19" t="s">
        <v>26</v>
      </c>
      <c r="B40" s="15">
        <v>28</v>
      </c>
      <c r="C40" s="9">
        <v>0</v>
      </c>
      <c r="D40" s="9">
        <v>0</v>
      </c>
    </row>
    <row r="41" spans="1:4" s="6" customFormat="1" ht="12.75">
      <c r="A41" s="19" t="s">
        <v>181</v>
      </c>
      <c r="B41" s="15"/>
      <c r="C41" s="9"/>
      <c r="D41" s="9"/>
    </row>
    <row r="42" spans="1:4" s="8" customFormat="1" ht="12.75">
      <c r="A42" s="20" t="s">
        <v>182</v>
      </c>
      <c r="B42" s="17">
        <v>29</v>
      </c>
      <c r="C42" s="7">
        <v>2847702782</v>
      </c>
      <c r="D42" s="7">
        <v>3876657466</v>
      </c>
    </row>
    <row r="43" spans="1:4" s="8" customFormat="1" ht="12.75">
      <c r="A43" s="21" t="s">
        <v>183</v>
      </c>
      <c r="B43" s="17">
        <v>30</v>
      </c>
      <c r="C43" s="7">
        <v>0</v>
      </c>
      <c r="D43" s="7">
        <v>0</v>
      </c>
    </row>
    <row r="44" spans="1:4" s="8" customFormat="1" ht="12.75">
      <c r="A44" s="20" t="s">
        <v>184</v>
      </c>
      <c r="B44" s="17"/>
      <c r="C44" s="7"/>
      <c r="D44" s="7"/>
    </row>
    <row r="45" spans="1:4" s="8" customFormat="1" ht="12.75">
      <c r="A45" s="20" t="s">
        <v>185</v>
      </c>
      <c r="B45" s="17">
        <v>31</v>
      </c>
      <c r="C45" s="7">
        <v>533089804</v>
      </c>
      <c r="D45" s="7">
        <v>0</v>
      </c>
    </row>
    <row r="46" spans="1:4" s="8" customFormat="1" ht="12.75">
      <c r="A46" s="20" t="s">
        <v>186</v>
      </c>
      <c r="B46" s="17">
        <v>32</v>
      </c>
      <c r="C46" s="7">
        <v>0</v>
      </c>
      <c r="D46" s="7">
        <v>0</v>
      </c>
    </row>
    <row r="47" spans="1:4" s="8" customFormat="1" ht="12.75">
      <c r="A47" s="20" t="s">
        <v>187</v>
      </c>
      <c r="B47" s="22"/>
      <c r="C47" s="7"/>
      <c r="D47" s="7"/>
    </row>
    <row r="48" spans="1:4" s="8" customFormat="1" ht="12.75">
      <c r="A48" s="20" t="s">
        <v>188</v>
      </c>
      <c r="B48" s="17">
        <v>33</v>
      </c>
      <c r="C48" s="7">
        <v>0</v>
      </c>
      <c r="D48" s="7">
        <v>0</v>
      </c>
    </row>
    <row r="49" spans="1:4" s="8" customFormat="1" ht="12.75">
      <c r="A49" s="20" t="s">
        <v>189</v>
      </c>
      <c r="B49" s="17">
        <v>34</v>
      </c>
      <c r="C49" s="7">
        <v>0</v>
      </c>
      <c r="D49" s="7">
        <v>0</v>
      </c>
    </row>
    <row r="50" spans="1:4" s="6" customFormat="1" ht="12.75">
      <c r="A50" s="20" t="s">
        <v>190</v>
      </c>
      <c r="B50" s="15"/>
      <c r="C50" s="9"/>
      <c r="D50" s="9"/>
    </row>
    <row r="51" spans="1:4" s="8" customFormat="1" ht="12.75">
      <c r="A51" s="20" t="s">
        <v>191</v>
      </c>
      <c r="B51" s="17">
        <v>35</v>
      </c>
      <c r="C51" s="7">
        <v>109509632</v>
      </c>
      <c r="D51" s="7">
        <v>26494879</v>
      </c>
    </row>
    <row r="52" spans="1:4" s="8" customFormat="1" ht="12.75">
      <c r="A52" s="20" t="s">
        <v>192</v>
      </c>
      <c r="B52" s="17">
        <v>36</v>
      </c>
      <c r="C52" s="7">
        <v>0</v>
      </c>
      <c r="D52" s="7">
        <v>0</v>
      </c>
    </row>
    <row r="53" spans="1:4" s="6" customFormat="1" ht="12.75">
      <c r="A53" s="19" t="s">
        <v>193</v>
      </c>
      <c r="B53" s="15">
        <v>37</v>
      </c>
      <c r="C53" s="9">
        <v>0</v>
      </c>
      <c r="D53" s="9">
        <v>0</v>
      </c>
    </row>
    <row r="54" spans="1:4" s="6" customFormat="1" ht="14.25" customHeight="1">
      <c r="A54" s="19" t="s">
        <v>194</v>
      </c>
      <c r="B54" s="15">
        <v>38</v>
      </c>
      <c r="C54" s="10">
        <v>3490302218</v>
      </c>
      <c r="D54" s="10">
        <v>3903152345</v>
      </c>
    </row>
    <row r="55" ht="12.75">
      <c r="A55" s="5"/>
    </row>
  </sheetData>
  <sheetProtection selectLockedCells="1"/>
  <mergeCells count="6">
    <mergeCell ref="B2:D2"/>
    <mergeCell ref="A1:A2"/>
    <mergeCell ref="B3:B4"/>
    <mergeCell ref="C3:D3"/>
    <mergeCell ref="A3:A4"/>
    <mergeCell ref="B1:D1"/>
  </mergeCells>
  <dataValidations count="10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allowBlank="1" showInputMessage="1" showErrorMessage="1" errorTitle="Eroare format data" error="Eroare format data" sqref="C43:D43"/>
  </dataValidations>
  <hyperlinks>
    <hyperlink ref="A37" r:id="rId1" display="_ftn1"/>
  </hyperlinks>
  <printOptions/>
  <pageMargins left="0.75" right="0.75" top="0.48" bottom="0.51" header="0.49" footer="0.42"/>
  <pageSetup horizontalDpi="600" verticalDpi="600" orientation="portrait" scale="7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55"/>
  <sheetViews>
    <sheetView zoomScaleSheetLayoutView="100" zoomScalePageLayoutView="0" workbookViewId="0" topLeftCell="A1">
      <pane xSplit="1" ySplit="5" topLeftCell="B18" activePane="bottomRight" state="frozen"/>
      <selection pane="topLeft" activeCell="X44" sqref="X44:X46"/>
      <selection pane="topRight" activeCell="X44" sqref="X44:X46"/>
      <selection pane="bottomLeft" activeCell="X44" sqref="X44:X46"/>
      <selection pane="bottomRight" activeCell="B1" sqref="B1:D1"/>
    </sheetView>
  </sheetViews>
  <sheetFormatPr defaultColWidth="9.140625" defaultRowHeight="12.75"/>
  <cols>
    <col min="1" max="1" width="66.421875" style="4" customWidth="1"/>
    <col min="2" max="2" width="9.00390625" style="4" bestFit="1" customWidth="1"/>
    <col min="3" max="3" width="16.00390625" style="4" bestFit="1" customWidth="1"/>
    <col min="4" max="4" width="17.28125" style="4" bestFit="1" customWidth="1"/>
    <col min="5" max="5" width="9.140625" style="4" customWidth="1"/>
    <col min="6" max="7" width="17.28125" style="4" bestFit="1" customWidth="1"/>
    <col min="8" max="16384" width="9.140625" style="4" customWidth="1"/>
  </cols>
  <sheetData>
    <row r="1" spans="1:4" ht="12.75" customHeight="1">
      <c r="A1" s="40" t="s">
        <v>0</v>
      </c>
      <c r="B1" s="39" t="s">
        <v>198</v>
      </c>
      <c r="C1" s="39"/>
      <c r="D1" s="39"/>
    </row>
    <row r="2" spans="1:4" s="5" customFormat="1" ht="30" customHeight="1">
      <c r="A2" s="41"/>
      <c r="B2" s="33" t="s">
        <v>200</v>
      </c>
      <c r="C2" s="34"/>
      <c r="D2" s="35"/>
    </row>
    <row r="3" spans="1:4" ht="12.75">
      <c r="A3" s="38" t="s">
        <v>1</v>
      </c>
      <c r="B3" s="38" t="s">
        <v>34</v>
      </c>
      <c r="C3" s="38" t="s">
        <v>2</v>
      </c>
      <c r="D3" s="38"/>
    </row>
    <row r="4" spans="1:4" ht="12.75">
      <c r="A4" s="38"/>
      <c r="B4" s="38"/>
      <c r="C4" s="12">
        <v>42370</v>
      </c>
      <c r="D4" s="12">
        <v>42551</v>
      </c>
    </row>
    <row r="5" spans="1:4" ht="12.75">
      <c r="A5" s="13" t="s">
        <v>3</v>
      </c>
      <c r="B5" s="13" t="s">
        <v>27</v>
      </c>
      <c r="C5" s="13" t="s">
        <v>4</v>
      </c>
      <c r="D5" s="13" t="s">
        <v>5</v>
      </c>
    </row>
    <row r="6" spans="1:4" s="6" customFormat="1" ht="12.75">
      <c r="A6" s="14" t="s">
        <v>29</v>
      </c>
      <c r="B6" s="15"/>
      <c r="C6" s="9"/>
      <c r="D6" s="9"/>
    </row>
    <row r="7" spans="1:4" s="6" customFormat="1" ht="12.75">
      <c r="A7" s="14" t="s">
        <v>6</v>
      </c>
      <c r="B7" s="15"/>
      <c r="C7" s="9"/>
      <c r="D7" s="9"/>
    </row>
    <row r="8" spans="1:4" s="8" customFormat="1" ht="12.75">
      <c r="A8" s="16" t="s">
        <v>7</v>
      </c>
      <c r="B8" s="17">
        <v>1</v>
      </c>
      <c r="C8" s="7">
        <v>1716667832</v>
      </c>
      <c r="D8" s="7">
        <v>1638474318</v>
      </c>
    </row>
    <row r="9" spans="1:4" s="8" customFormat="1" ht="12.75">
      <c r="A9" s="16" t="s">
        <v>8</v>
      </c>
      <c r="B9" s="17">
        <v>2</v>
      </c>
      <c r="C9" s="7">
        <v>6559368420</v>
      </c>
      <c r="D9" s="7">
        <v>7362721378</v>
      </c>
    </row>
    <row r="10" spans="1:4" s="6" customFormat="1" ht="12.75">
      <c r="A10" s="14" t="s">
        <v>35</v>
      </c>
      <c r="B10" s="15">
        <v>3</v>
      </c>
      <c r="C10" s="10">
        <f>C8+C9</f>
        <v>8276036252</v>
      </c>
      <c r="D10" s="10">
        <f>D8+D9</f>
        <v>9001195696</v>
      </c>
    </row>
    <row r="11" spans="1:4" s="6" customFormat="1" ht="12.75">
      <c r="A11" s="14" t="s">
        <v>9</v>
      </c>
      <c r="B11" s="15"/>
      <c r="C11" s="9"/>
      <c r="D11" s="9"/>
    </row>
    <row r="12" spans="1:4" s="6" customFormat="1" ht="29.25" customHeight="1">
      <c r="A12" s="14" t="s">
        <v>179</v>
      </c>
      <c r="B12" s="15"/>
      <c r="C12" s="9"/>
      <c r="D12" s="9"/>
    </row>
    <row r="13" spans="1:4" s="8" customFormat="1" ht="12.75">
      <c r="A13" s="16" t="s">
        <v>10</v>
      </c>
      <c r="B13" s="17">
        <v>4</v>
      </c>
      <c r="C13" s="7">
        <v>0</v>
      </c>
      <c r="D13" s="7"/>
    </row>
    <row r="14" spans="1:4" s="8" customFormat="1" ht="12.75">
      <c r="A14" s="16" t="s">
        <v>11</v>
      </c>
      <c r="B14" s="17">
        <v>5</v>
      </c>
      <c r="C14" s="7">
        <v>0</v>
      </c>
      <c r="D14" s="7"/>
    </row>
    <row r="15" spans="1:4" s="8" customFormat="1" ht="12.75">
      <c r="A15" s="16" t="s">
        <v>37</v>
      </c>
      <c r="B15" s="17">
        <v>6</v>
      </c>
      <c r="C15" s="7">
        <v>0</v>
      </c>
      <c r="D15" s="7"/>
    </row>
    <row r="16" spans="1:4" s="8" customFormat="1" ht="12.75">
      <c r="A16" s="16" t="s">
        <v>12</v>
      </c>
      <c r="B16" s="17">
        <v>7</v>
      </c>
      <c r="C16" s="7">
        <v>0</v>
      </c>
      <c r="D16" s="7">
        <v>0</v>
      </c>
    </row>
    <row r="17" spans="1:4" s="8" customFormat="1" ht="12.75">
      <c r="A17" s="16" t="s">
        <v>13</v>
      </c>
      <c r="B17" s="17">
        <v>8</v>
      </c>
      <c r="C17" s="7">
        <v>7621006</v>
      </c>
      <c r="D17" s="7">
        <v>37566690</v>
      </c>
    </row>
    <row r="18" spans="1:4" s="6" customFormat="1" ht="12.75">
      <c r="A18" s="14" t="s">
        <v>36</v>
      </c>
      <c r="B18" s="18">
        <v>9</v>
      </c>
      <c r="C18" s="11">
        <f>C13+C14+C15+C16+C17</f>
        <v>7621006</v>
      </c>
      <c r="D18" s="11">
        <f>D13+D14+D15+D16+D17</f>
        <v>37566690</v>
      </c>
    </row>
    <row r="19" spans="1:4" s="6" customFormat="1" ht="12.75">
      <c r="A19" s="19" t="s">
        <v>14</v>
      </c>
      <c r="B19" s="15"/>
      <c r="C19" s="9"/>
      <c r="D19" s="9"/>
    </row>
    <row r="20" spans="1:4" s="8" customFormat="1" ht="12.75">
      <c r="A20" s="20" t="s">
        <v>15</v>
      </c>
      <c r="B20" s="17">
        <v>10</v>
      </c>
      <c r="C20" s="7">
        <v>855278898</v>
      </c>
      <c r="D20" s="7">
        <v>1153989019</v>
      </c>
    </row>
    <row r="21" spans="1:4" s="6" customFormat="1" ht="12.75">
      <c r="A21" s="14" t="s">
        <v>16</v>
      </c>
      <c r="B21" s="15">
        <v>11</v>
      </c>
      <c r="C21" s="9">
        <v>6368472</v>
      </c>
      <c r="D21" s="9">
        <v>1672291</v>
      </c>
    </row>
    <row r="22" spans="1:4" s="6" customFormat="1" ht="12.75">
      <c r="A22" s="19" t="s">
        <v>31</v>
      </c>
      <c r="B22" s="15">
        <v>12</v>
      </c>
      <c r="C22" s="10">
        <f>C18+C20+C21</f>
        <v>869268376</v>
      </c>
      <c r="D22" s="10">
        <f>D18+D20+D21</f>
        <v>1193228000</v>
      </c>
    </row>
    <row r="23" spans="1:4" s="6" customFormat="1" ht="12.75">
      <c r="A23" s="19" t="s">
        <v>30</v>
      </c>
      <c r="B23" s="15">
        <v>13</v>
      </c>
      <c r="C23" s="9"/>
      <c r="D23" s="9"/>
    </row>
    <row r="24" spans="1:4" s="6" customFormat="1" ht="14.25" customHeight="1">
      <c r="A24" s="19" t="s">
        <v>28</v>
      </c>
      <c r="B24" s="15"/>
      <c r="C24" s="9"/>
      <c r="D24" s="9"/>
    </row>
    <row r="25" spans="1:4" s="8" customFormat="1" ht="12.75">
      <c r="A25" s="20" t="s">
        <v>17</v>
      </c>
      <c r="B25" s="17">
        <v>14</v>
      </c>
      <c r="C25" s="7">
        <v>0</v>
      </c>
      <c r="D25" s="7"/>
    </row>
    <row r="26" spans="1:4" s="8" customFormat="1" ht="12.75">
      <c r="A26" s="20" t="s">
        <v>18</v>
      </c>
      <c r="B26" s="17">
        <v>15</v>
      </c>
      <c r="C26" s="7">
        <v>88288</v>
      </c>
      <c r="D26" s="7">
        <v>53758</v>
      </c>
    </row>
    <row r="27" spans="1:4" s="8" customFormat="1" ht="12.75">
      <c r="A27" s="20" t="s">
        <v>19</v>
      </c>
      <c r="B27" s="17">
        <v>16</v>
      </c>
      <c r="C27" s="7"/>
      <c r="D27" s="7">
        <v>0</v>
      </c>
    </row>
    <row r="28" spans="1:4" s="8" customFormat="1" ht="12.75">
      <c r="A28" s="20" t="s">
        <v>199</v>
      </c>
      <c r="B28" s="17">
        <v>17</v>
      </c>
      <c r="C28" s="7">
        <v>7</v>
      </c>
      <c r="D28" s="7">
        <v>7</v>
      </c>
    </row>
    <row r="29" spans="1:4" s="8" customFormat="1" ht="12.75">
      <c r="A29" s="20" t="s">
        <v>20</v>
      </c>
      <c r="B29" s="17">
        <v>18</v>
      </c>
      <c r="C29" s="7">
        <v>5563428</v>
      </c>
      <c r="D29" s="7">
        <v>31552448</v>
      </c>
    </row>
    <row r="30" spans="1:4" s="6" customFormat="1" ht="12.75">
      <c r="A30" s="19" t="s">
        <v>32</v>
      </c>
      <c r="B30" s="15">
        <v>19</v>
      </c>
      <c r="C30" s="10">
        <f>SUM(C25:C29)</f>
        <v>5651723</v>
      </c>
      <c r="D30" s="10">
        <f>SUM(D25:D29)</f>
        <v>31606213</v>
      </c>
    </row>
    <row r="31" spans="1:4" s="6" customFormat="1" ht="28.5" customHeight="1">
      <c r="A31" s="19" t="s">
        <v>21</v>
      </c>
      <c r="B31" s="15">
        <v>20</v>
      </c>
      <c r="C31" s="10">
        <f>C22+C23-C30-C40</f>
        <v>859870827</v>
      </c>
      <c r="D31" s="10">
        <f>D22+D23-D30-D40</f>
        <v>1157240180</v>
      </c>
    </row>
    <row r="32" spans="1:4" s="6" customFormat="1" ht="15.75" customHeight="1">
      <c r="A32" s="19" t="s">
        <v>22</v>
      </c>
      <c r="B32" s="15">
        <v>21</v>
      </c>
      <c r="C32" s="10">
        <f>C10+C31</f>
        <v>9135907079</v>
      </c>
      <c r="D32" s="10">
        <f>D10+D31</f>
        <v>10158435876</v>
      </c>
    </row>
    <row r="33" spans="1:4" s="6" customFormat="1" ht="16.5" customHeight="1">
      <c r="A33" s="19" t="s">
        <v>23</v>
      </c>
      <c r="B33" s="15"/>
      <c r="C33" s="9"/>
      <c r="D33" s="9"/>
    </row>
    <row r="34" spans="1:4" s="8" customFormat="1" ht="12.75">
      <c r="A34" s="20" t="s">
        <v>24</v>
      </c>
      <c r="B34" s="17">
        <v>22</v>
      </c>
      <c r="C34" s="7">
        <v>0</v>
      </c>
      <c r="D34" s="7"/>
    </row>
    <row r="35" spans="1:4" s="8" customFormat="1" ht="12.75">
      <c r="A35" s="20" t="s">
        <v>18</v>
      </c>
      <c r="B35" s="17">
        <v>23</v>
      </c>
      <c r="C35" s="7">
        <v>0</v>
      </c>
      <c r="D35" s="7"/>
    </row>
    <row r="36" spans="1:4" s="8" customFormat="1" ht="12.75">
      <c r="A36" s="20" t="s">
        <v>19</v>
      </c>
      <c r="B36" s="17">
        <v>24</v>
      </c>
      <c r="C36" s="7">
        <v>0</v>
      </c>
      <c r="D36" s="7"/>
    </row>
    <row r="37" spans="1:4" s="8" customFormat="1" ht="12.75">
      <c r="A37" s="20" t="s">
        <v>180</v>
      </c>
      <c r="B37" s="17">
        <v>25</v>
      </c>
      <c r="C37" s="7">
        <v>0</v>
      </c>
      <c r="D37" s="7"/>
    </row>
    <row r="38" spans="1:4" s="8" customFormat="1" ht="12.75">
      <c r="A38" s="20" t="s">
        <v>25</v>
      </c>
      <c r="B38" s="17">
        <v>26</v>
      </c>
      <c r="C38" s="7">
        <v>0</v>
      </c>
      <c r="D38" s="7"/>
    </row>
    <row r="39" spans="1:4" s="6" customFormat="1" ht="12.75">
      <c r="A39" s="19" t="s">
        <v>33</v>
      </c>
      <c r="B39" s="15">
        <v>27</v>
      </c>
      <c r="C39" s="10">
        <v>0</v>
      </c>
      <c r="D39" s="10">
        <v>0</v>
      </c>
    </row>
    <row r="40" spans="1:4" s="6" customFormat="1" ht="12.75">
      <c r="A40" s="19" t="s">
        <v>26</v>
      </c>
      <c r="B40" s="15">
        <v>28</v>
      </c>
      <c r="C40" s="9">
        <v>3745826</v>
      </c>
      <c r="D40" s="9">
        <v>4381607</v>
      </c>
    </row>
    <row r="41" spans="1:4" s="6" customFormat="1" ht="12.75">
      <c r="A41" s="19" t="s">
        <v>181</v>
      </c>
      <c r="B41" s="15"/>
      <c r="C41" s="9"/>
      <c r="D41" s="9"/>
    </row>
    <row r="42" spans="1:4" s="8" customFormat="1" ht="12.75">
      <c r="A42" s="20" t="s">
        <v>182</v>
      </c>
      <c r="B42" s="17">
        <v>29</v>
      </c>
      <c r="C42" s="7">
        <v>7187023997</v>
      </c>
      <c r="D42" s="7">
        <v>8139869146</v>
      </c>
    </row>
    <row r="43" spans="1:4" s="8" customFormat="1" ht="12.75">
      <c r="A43" s="21" t="s">
        <v>183</v>
      </c>
      <c r="B43" s="17">
        <v>30</v>
      </c>
      <c r="C43" s="7">
        <v>0</v>
      </c>
      <c r="D43" s="7"/>
    </row>
    <row r="44" spans="1:4" s="8" customFormat="1" ht="12.75">
      <c r="A44" s="20" t="s">
        <v>184</v>
      </c>
      <c r="B44" s="17"/>
      <c r="C44" s="7"/>
      <c r="D44" s="7"/>
    </row>
    <row r="45" spans="1:4" s="8" customFormat="1" ht="12.75">
      <c r="A45" s="20" t="s">
        <v>185</v>
      </c>
      <c r="B45" s="17">
        <v>31</v>
      </c>
      <c r="C45" s="7">
        <v>1634430346</v>
      </c>
      <c r="D45" s="7">
        <v>1948883083</v>
      </c>
    </row>
    <row r="46" spans="1:4" s="8" customFormat="1" ht="12.75">
      <c r="A46" s="20" t="s">
        <v>186</v>
      </c>
      <c r="B46" s="17">
        <v>32</v>
      </c>
      <c r="C46" s="7"/>
      <c r="D46" s="7"/>
    </row>
    <row r="47" spans="1:4" s="8" customFormat="1" ht="12.75">
      <c r="A47" s="20" t="s">
        <v>187</v>
      </c>
      <c r="B47" s="22"/>
      <c r="C47" s="7"/>
      <c r="D47" s="7"/>
    </row>
    <row r="48" spans="1:4" s="8" customFormat="1" ht="12.75">
      <c r="A48" s="20" t="s">
        <v>188</v>
      </c>
      <c r="B48" s="17">
        <v>33</v>
      </c>
      <c r="C48" s="7"/>
      <c r="D48" s="7"/>
    </row>
    <row r="49" spans="1:4" s="8" customFormat="1" ht="12.75">
      <c r="A49" s="20" t="s">
        <v>189</v>
      </c>
      <c r="B49" s="17">
        <v>34</v>
      </c>
      <c r="C49" s="7"/>
      <c r="D49" s="7"/>
    </row>
    <row r="50" spans="1:4" s="6" customFormat="1" ht="12.75">
      <c r="A50" s="20" t="s">
        <v>190</v>
      </c>
      <c r="B50" s="15"/>
      <c r="C50" s="9"/>
      <c r="D50" s="9"/>
    </row>
    <row r="51" spans="1:4" s="8" customFormat="1" ht="12.75">
      <c r="A51" s="20" t="s">
        <v>191</v>
      </c>
      <c r="B51" s="17">
        <v>35</v>
      </c>
      <c r="C51" s="7">
        <v>314452736</v>
      </c>
      <c r="D51" s="7">
        <v>69683647</v>
      </c>
    </row>
    <row r="52" spans="1:4" s="8" customFormat="1" ht="12.75">
      <c r="A52" s="20" t="s">
        <v>192</v>
      </c>
      <c r="B52" s="17">
        <v>36</v>
      </c>
      <c r="C52" s="7">
        <v>0</v>
      </c>
      <c r="D52" s="7"/>
    </row>
    <row r="53" spans="1:4" s="6" customFormat="1" ht="12.75">
      <c r="A53" s="19" t="s">
        <v>193</v>
      </c>
      <c r="B53" s="15">
        <v>37</v>
      </c>
      <c r="C53" s="9"/>
      <c r="D53" s="9"/>
    </row>
    <row r="54" spans="1:4" s="6" customFormat="1" ht="14.25" customHeight="1">
      <c r="A54" s="19" t="s">
        <v>194</v>
      </c>
      <c r="B54" s="15">
        <v>38</v>
      </c>
      <c r="C54" s="10">
        <f>C42+C43+C45-C46+C48-C49+C51-C52-C53</f>
        <v>9135907079</v>
      </c>
      <c r="D54" s="10">
        <f>D42+D43+D45-D46+D48-D49+D51-D52-D53</f>
        <v>10158435876</v>
      </c>
    </row>
    <row r="55" ht="12.75">
      <c r="A55" s="5"/>
    </row>
  </sheetData>
  <sheetProtection selectLockedCells="1"/>
  <mergeCells count="6">
    <mergeCell ref="B1:D1"/>
    <mergeCell ref="A1:A2"/>
    <mergeCell ref="C3:D3"/>
    <mergeCell ref="B2:D2"/>
    <mergeCell ref="B3:B4"/>
    <mergeCell ref="A3:A4"/>
  </mergeCells>
  <dataValidations count="10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allowBlank="1" showInputMessage="1" showErrorMessage="1" errorTitle="Eroare format data" error="Eroare format data" sqref="C43:D43"/>
  </dataValidations>
  <hyperlinks>
    <hyperlink ref="A37" r:id="rId1" display="_ftn1"/>
  </hyperlinks>
  <printOptions/>
  <pageMargins left="0.75" right="0.75" top="0.48" bottom="0.51" header="0.49" footer="0.42"/>
  <pageSetup horizontalDpi="600" verticalDpi="600" orientation="portrait" scale="7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s="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  <c r="U1" t="s">
        <v>58</v>
      </c>
      <c r="V1" t="s">
        <v>59</v>
      </c>
      <c r="W1" t="s">
        <v>60</v>
      </c>
      <c r="X1" t="s">
        <v>61</v>
      </c>
      <c r="Y1" t="s">
        <v>62</v>
      </c>
      <c r="Z1" t="s">
        <v>63</v>
      </c>
      <c r="AA1" t="s">
        <v>64</v>
      </c>
      <c r="AB1" t="s">
        <v>65</v>
      </c>
      <c r="AC1" t="s">
        <v>66</v>
      </c>
      <c r="AD1" t="s">
        <v>67</v>
      </c>
      <c r="AE1" t="s">
        <v>68</v>
      </c>
      <c r="AF1" t="s">
        <v>69</v>
      </c>
      <c r="AG1" t="s">
        <v>70</v>
      </c>
      <c r="AH1" t="s">
        <v>71</v>
      </c>
      <c r="AI1" t="s">
        <v>72</v>
      </c>
      <c r="AJ1" t="s">
        <v>73</v>
      </c>
      <c r="AK1" t="s">
        <v>74</v>
      </c>
      <c r="AL1" t="s">
        <v>75</v>
      </c>
      <c r="AM1" t="s">
        <v>76</v>
      </c>
      <c r="AN1" t="s">
        <v>77</v>
      </c>
      <c r="AO1" t="s">
        <v>78</v>
      </c>
      <c r="AP1" t="s">
        <v>79</v>
      </c>
      <c r="AQ1" t="s">
        <v>80</v>
      </c>
      <c r="AR1" t="s">
        <v>81</v>
      </c>
      <c r="AS1" t="s">
        <v>82</v>
      </c>
      <c r="AT1" t="s">
        <v>83</v>
      </c>
      <c r="AU1" t="s">
        <v>84</v>
      </c>
      <c r="AV1" t="s">
        <v>85</v>
      </c>
      <c r="AW1" t="s">
        <v>86</v>
      </c>
      <c r="AX1" t="s">
        <v>87</v>
      </c>
      <c r="AY1" t="s">
        <v>88</v>
      </c>
      <c r="AZ1" t="s">
        <v>89</v>
      </c>
      <c r="BA1" t="s">
        <v>90</v>
      </c>
      <c r="BB1" t="s">
        <v>91</v>
      </c>
      <c r="BC1" t="s">
        <v>92</v>
      </c>
      <c r="BD1" t="s">
        <v>93</v>
      </c>
      <c r="BE1" t="s">
        <v>94</v>
      </c>
      <c r="BF1" t="s">
        <v>95</v>
      </c>
      <c r="BG1" t="s">
        <v>96</v>
      </c>
      <c r="BH1" t="s">
        <v>97</v>
      </c>
      <c r="BI1" t="s">
        <v>98</v>
      </c>
      <c r="BJ1" t="s">
        <v>99</v>
      </c>
      <c r="BK1" t="s">
        <v>100</v>
      </c>
      <c r="BL1" t="s">
        <v>101</v>
      </c>
      <c r="BM1" t="s">
        <v>102</v>
      </c>
      <c r="BN1" t="s">
        <v>103</v>
      </c>
      <c r="BO1" t="s">
        <v>104</v>
      </c>
      <c r="BP1" t="s">
        <v>105</v>
      </c>
      <c r="BQ1" t="s">
        <v>106</v>
      </c>
      <c r="BR1" t="s">
        <v>107</v>
      </c>
      <c r="BS1" t="s">
        <v>108</v>
      </c>
      <c r="BT1" t="s">
        <v>109</v>
      </c>
      <c r="BU1" t="s">
        <v>110</v>
      </c>
      <c r="BV1" t="s">
        <v>111</v>
      </c>
      <c r="BW1" t="s">
        <v>112</v>
      </c>
      <c r="BX1" t="s">
        <v>113</v>
      </c>
      <c r="BY1" t="s">
        <v>114</v>
      </c>
      <c r="BZ1" t="s">
        <v>115</v>
      </c>
      <c r="CA1" t="s">
        <v>116</v>
      </c>
      <c r="CB1" t="s">
        <v>117</v>
      </c>
      <c r="CC1" t="s">
        <v>118</v>
      </c>
      <c r="CD1" t="s">
        <v>119</v>
      </c>
      <c r="CE1" t="s">
        <v>120</v>
      </c>
      <c r="CF1" t="s">
        <v>121</v>
      </c>
      <c r="CG1" t="s">
        <v>122</v>
      </c>
      <c r="CH1" t="s">
        <v>123</v>
      </c>
      <c r="CI1" t="s">
        <v>124</v>
      </c>
      <c r="CJ1" t="s">
        <v>125</v>
      </c>
      <c r="CK1" t="s">
        <v>126</v>
      </c>
      <c r="CL1" t="s">
        <v>127</v>
      </c>
      <c r="CM1" t="s">
        <v>128</v>
      </c>
      <c r="CN1" t="s">
        <v>129</v>
      </c>
      <c r="CO1" t="s">
        <v>130</v>
      </c>
      <c r="CP1" t="s">
        <v>131</v>
      </c>
      <c r="CQ1" t="s">
        <v>132</v>
      </c>
      <c r="CR1" t="s">
        <v>133</v>
      </c>
      <c r="CS1" t="s">
        <v>134</v>
      </c>
      <c r="CT1" t="s">
        <v>135</v>
      </c>
      <c r="CU1" t="s">
        <v>136</v>
      </c>
      <c r="CV1" t="s">
        <v>137</v>
      </c>
      <c r="CW1" t="s">
        <v>138</v>
      </c>
      <c r="CX1" t="s">
        <v>139</v>
      </c>
      <c r="CY1" t="s">
        <v>140</v>
      </c>
      <c r="CZ1" t="s">
        <v>141</v>
      </c>
      <c r="DA1" t="s">
        <v>142</v>
      </c>
      <c r="DB1" t="s">
        <v>143</v>
      </c>
      <c r="DC1" t="s">
        <v>144</v>
      </c>
      <c r="DD1" t="s">
        <v>145</v>
      </c>
      <c r="DE1" t="s">
        <v>146</v>
      </c>
      <c r="DF1" t="s">
        <v>147</v>
      </c>
      <c r="DG1" t="s">
        <v>148</v>
      </c>
      <c r="DH1" t="s">
        <v>149</v>
      </c>
      <c r="DI1" t="s">
        <v>150</v>
      </c>
      <c r="DJ1" t="s">
        <v>151</v>
      </c>
      <c r="DK1" t="s">
        <v>152</v>
      </c>
      <c r="DL1" t="s">
        <v>153</v>
      </c>
      <c r="DM1" t="s">
        <v>154</v>
      </c>
      <c r="DN1" t="s">
        <v>155</v>
      </c>
      <c r="DO1" t="s">
        <v>156</v>
      </c>
      <c r="DP1" t="s">
        <v>157</v>
      </c>
      <c r="DQ1" t="s">
        <v>158</v>
      </c>
      <c r="DR1" t="s">
        <v>159</v>
      </c>
      <c r="DS1" t="s">
        <v>160</v>
      </c>
      <c r="DT1" t="s">
        <v>161</v>
      </c>
      <c r="DU1" t="s">
        <v>162</v>
      </c>
      <c r="DV1" t="s">
        <v>163</v>
      </c>
      <c r="DW1" t="s">
        <v>164</v>
      </c>
      <c r="DX1" t="s">
        <v>165</v>
      </c>
      <c r="DY1" t="s">
        <v>166</v>
      </c>
      <c r="DZ1" t="s">
        <v>167</v>
      </c>
      <c r="EA1" t="s">
        <v>168</v>
      </c>
      <c r="EB1" t="s">
        <v>169</v>
      </c>
      <c r="EC1" t="s">
        <v>170</v>
      </c>
      <c r="ED1" t="s">
        <v>171</v>
      </c>
      <c r="EE1" t="s">
        <v>172</v>
      </c>
      <c r="EF1" t="s">
        <v>173</v>
      </c>
      <c r="EG1" t="s">
        <v>174</v>
      </c>
      <c r="EH1" t="s">
        <v>175</v>
      </c>
      <c r="EI1" t="s">
        <v>176</v>
      </c>
      <c r="EJ1" t="s">
        <v>177</v>
      </c>
      <c r="EK1" t="s">
        <v>178</v>
      </c>
    </row>
    <row r="2" spans="1:141" ht="12.75">
      <c r="A2" s="2" t="e">
        <f>'FPAP BCR'!#REF!</f>
        <v>#REF!</v>
      </c>
      <c r="B2" s="2" t="e">
        <f>'FPAP BCR'!#REF!</f>
        <v>#REF!</v>
      </c>
      <c r="C2" s="2" t="e">
        <f>'FPAP BCR'!#REF!</f>
        <v>#REF!</v>
      </c>
      <c r="D2" s="2" t="e">
        <f>'FPAP BCR'!#REF!</f>
        <v>#REF!</v>
      </c>
      <c r="E2" s="2" t="e">
        <f>'FPAP BCR'!#REF!</f>
        <v>#REF!</v>
      </c>
      <c r="F2" s="2" t="e">
        <f>'FPAP BCR'!#REF!</f>
        <v>#REF!</v>
      </c>
      <c r="G2" s="1" t="e">
        <f>'FPAP BCR'!#REF!</f>
        <v>#REF!</v>
      </c>
      <c r="H2" s="3" t="e">
        <f>'FPAP BCR'!#REF!</f>
        <v>#REF!</v>
      </c>
      <c r="I2" s="3" t="e">
        <f>'FPAP BCR'!#REF!</f>
        <v>#REF!</v>
      </c>
      <c r="J2" s="3" t="e">
        <f>'FPAP BCR'!#REF!</f>
        <v>#REF!</v>
      </c>
      <c r="K2" s="3" t="e">
        <f>'FPAP BCR'!#REF!</f>
        <v>#REF!</v>
      </c>
      <c r="L2" s="3" t="e">
        <f>'FPAP BCR'!#REF!</f>
        <v>#REF!</v>
      </c>
      <c r="M2" s="3" t="e">
        <f>'FPAP BCR'!#REF!</f>
        <v>#REF!</v>
      </c>
      <c r="N2" s="3" t="e">
        <f>'FPAP BCR'!#REF!</f>
        <v>#REF!</v>
      </c>
      <c r="O2" s="3" t="e">
        <f>'FPAP BCR'!#REF!</f>
        <v>#REF!</v>
      </c>
      <c r="P2" s="3" t="e">
        <f>'FPAP BCR'!#REF!</f>
        <v>#REF!</v>
      </c>
      <c r="Q2" s="3" t="e">
        <f>'FPAP BCR'!#REF!</f>
        <v>#REF!</v>
      </c>
      <c r="R2" s="3" t="e">
        <f>'FPAP BCR'!#REF!</f>
        <v>#REF!</v>
      </c>
      <c r="S2" s="3" t="e">
        <f>'FPAP BCR'!#REF!</f>
        <v>#REF!</v>
      </c>
      <c r="T2" s="3" t="e">
        <f>'FPAP BCR'!#REF!</f>
        <v>#REF!</v>
      </c>
      <c r="U2" s="3" t="e">
        <f>'FPAP BCR'!#REF!</f>
        <v>#REF!</v>
      </c>
      <c r="V2" s="3" t="e">
        <f>'FPAP BCR'!#REF!</f>
        <v>#REF!</v>
      </c>
      <c r="W2" s="3" t="e">
        <f>'FPAP BCR'!#REF!</f>
        <v>#REF!</v>
      </c>
      <c r="X2" s="3" t="e">
        <f>'FPAP BCR'!#REF!</f>
        <v>#REF!</v>
      </c>
      <c r="Y2" s="3" t="e">
        <f>'FPAP BCR'!#REF!</f>
        <v>#REF!</v>
      </c>
      <c r="Z2" s="3" t="e">
        <f>'FPAP BCR'!#REF!</f>
        <v>#REF!</v>
      </c>
      <c r="AA2" s="3" t="e">
        <f>'FPAP BCR'!#REF!</f>
        <v>#REF!</v>
      </c>
      <c r="AB2" s="3" t="e">
        <f>'FPAP BCR'!#REF!</f>
        <v>#REF!</v>
      </c>
      <c r="AC2" s="3" t="e">
        <f>'FPAP BCR'!#REF!</f>
        <v>#REF!</v>
      </c>
      <c r="AD2" s="3" t="e">
        <f>'FPAP BCR'!#REF!</f>
        <v>#REF!</v>
      </c>
      <c r="AE2" s="3" t="e">
        <f>'FPAP BCR'!#REF!</f>
        <v>#REF!</v>
      </c>
      <c r="AF2" s="3" t="e">
        <f>'FPAP BCR'!#REF!</f>
        <v>#REF!</v>
      </c>
      <c r="AG2" s="3" t="e">
        <f>'FPAP BCR'!#REF!</f>
        <v>#REF!</v>
      </c>
      <c r="AH2" s="3" t="e">
        <f>'FPAP BCR'!#REF!</f>
        <v>#REF!</v>
      </c>
      <c r="AI2" s="3" t="e">
        <f>'FPAP BCR'!#REF!</f>
        <v>#REF!</v>
      </c>
      <c r="AJ2" s="3" t="e">
        <f>'FPAP BCR'!#REF!</f>
        <v>#REF!</v>
      </c>
      <c r="AK2" s="3" t="e">
        <f>'FPAP BCR'!#REF!</f>
        <v>#REF!</v>
      </c>
      <c r="AL2" s="3" t="e">
        <f>'FPAP BCR'!#REF!</f>
        <v>#REF!</v>
      </c>
      <c r="AM2" s="3" t="e">
        <f>'FPAP BCR'!#REF!</f>
        <v>#REF!</v>
      </c>
      <c r="AN2" s="3" t="e">
        <f>'FPAP BCR'!#REF!</f>
        <v>#REF!</v>
      </c>
      <c r="AO2" s="3" t="e">
        <f>'FPAP BCR'!#REF!</f>
        <v>#REF!</v>
      </c>
      <c r="AP2" s="3" t="e">
        <f>'FPAP BCR'!#REF!</f>
        <v>#REF!</v>
      </c>
      <c r="AQ2" s="3" t="e">
        <f>'FPAP BCR'!#REF!</f>
        <v>#REF!</v>
      </c>
      <c r="AR2" s="3" t="e">
        <f>'FPAP BCR'!#REF!</f>
        <v>#REF!</v>
      </c>
      <c r="AS2" s="3" t="e">
        <f>'FPAP BCR'!#REF!</f>
        <v>#REF!</v>
      </c>
      <c r="AT2" s="3" t="e">
        <f>'FPAP BCR'!#REF!</f>
        <v>#REF!</v>
      </c>
      <c r="AU2" s="3" t="e">
        <f>'FPAP BCR'!#REF!</f>
        <v>#REF!</v>
      </c>
      <c r="AV2" s="3" t="e">
        <f>'FPAP BCR'!#REF!</f>
        <v>#REF!</v>
      </c>
      <c r="AW2" s="3" t="e">
        <f>'FPAP BCR'!#REF!</f>
        <v>#REF!</v>
      </c>
      <c r="AX2" s="3" t="e">
        <f>'FPAP BCR'!#REF!</f>
        <v>#REF!</v>
      </c>
      <c r="AY2" s="3" t="e">
        <f>'FPAP BCR'!#REF!</f>
        <v>#REF!</v>
      </c>
      <c r="AZ2" s="3" t="e">
        <f>'FPAP BCR'!#REF!</f>
        <v>#REF!</v>
      </c>
      <c r="BA2" s="3" t="e">
        <f>'FPAP BCR'!#REF!</f>
        <v>#REF!</v>
      </c>
      <c r="BB2" s="3" t="e">
        <f>'FPAP BCR'!#REF!</f>
        <v>#REF!</v>
      </c>
      <c r="BC2" s="3" t="e">
        <f>'FPAP BCR'!#REF!</f>
        <v>#REF!</v>
      </c>
      <c r="BD2" s="3" t="e">
        <f>'FPAP BCR'!#REF!</f>
        <v>#REF!</v>
      </c>
      <c r="BE2" s="3" t="e">
        <f>'FPAP BCR'!#REF!</f>
        <v>#REF!</v>
      </c>
      <c r="BF2" s="3" t="e">
        <f>'FPAP BCR'!#REF!</f>
        <v>#REF!</v>
      </c>
      <c r="BG2" s="3" t="e">
        <f>'FPAP BCR'!#REF!</f>
        <v>#REF!</v>
      </c>
      <c r="BH2" s="3" t="e">
        <f>'FPAP BCR'!#REF!</f>
        <v>#REF!</v>
      </c>
      <c r="BI2" s="3" t="e">
        <f>'FPAP BCR'!#REF!</f>
        <v>#REF!</v>
      </c>
      <c r="BJ2" s="3" t="e">
        <f>'FPAP BCR'!#REF!</f>
        <v>#REF!</v>
      </c>
      <c r="BK2" s="3" t="e">
        <f>'FPAP BCR'!#REF!</f>
        <v>#REF!</v>
      </c>
      <c r="BL2" s="3" t="e">
        <f>'FPAP BCR'!#REF!</f>
        <v>#REF!</v>
      </c>
      <c r="BM2" s="3" t="e">
        <f>'FPAP BCR'!#REF!</f>
        <v>#REF!</v>
      </c>
      <c r="BN2" s="3" t="e">
        <f>'FPAP BCR'!#REF!</f>
        <v>#REF!</v>
      </c>
      <c r="BO2" s="3" t="e">
        <f>'FPAP BCR'!#REF!</f>
        <v>#REF!</v>
      </c>
      <c r="BP2" s="3" t="e">
        <f>'FPAP BCR'!#REF!</f>
        <v>#REF!</v>
      </c>
      <c r="BQ2" s="3" t="e">
        <f>'FPAP BCR'!#REF!</f>
        <v>#REF!</v>
      </c>
      <c r="BR2" s="3" t="e">
        <f>'FPAP BCR'!#REF!</f>
        <v>#REF!</v>
      </c>
      <c r="BS2" s="3" t="e">
        <f>'FPAP BCR'!#REF!</f>
        <v>#REF!</v>
      </c>
      <c r="BT2" s="3" t="e">
        <f>'FPAP BCR'!#REF!</f>
        <v>#REF!</v>
      </c>
      <c r="BU2" s="3" t="e">
        <f>'FPAP BCR'!#REF!</f>
        <v>#REF!</v>
      </c>
      <c r="BV2" s="3" t="e">
        <f>'FPAP BCR'!#REF!</f>
        <v>#REF!</v>
      </c>
      <c r="BW2" s="3" t="e">
        <f>'FPAP BCR'!#REF!</f>
        <v>#REF!</v>
      </c>
      <c r="BX2" s="3" t="e">
        <f>'FPAP BCR'!#REF!</f>
        <v>#REF!</v>
      </c>
      <c r="BY2" s="3" t="e">
        <f>'FPAP BCR'!#REF!</f>
        <v>#REF!</v>
      </c>
      <c r="BZ2" s="3" t="e">
        <f>'FPAP BCR'!#REF!</f>
        <v>#REF!</v>
      </c>
      <c r="CA2" s="3" t="e">
        <f>'FPAP BCR'!#REF!</f>
        <v>#REF!</v>
      </c>
      <c r="CB2" s="3" t="e">
        <f>'FPAP BCR'!#REF!</f>
        <v>#REF!</v>
      </c>
      <c r="CC2" s="3" t="e">
        <f>'FPAP BCR'!#REF!</f>
        <v>#REF!</v>
      </c>
      <c r="CD2" s="3" t="e">
        <f>'FPAP BCR'!#REF!</f>
        <v>#REF!</v>
      </c>
      <c r="CE2" s="3" t="e">
        <f>'FPAP BCR'!#REF!</f>
        <v>#REF!</v>
      </c>
      <c r="CF2" s="3" t="e">
        <f>'FPAP BCR'!#REF!</f>
        <v>#REF!</v>
      </c>
      <c r="CG2" s="3" t="e">
        <f>'FPAP BCR'!#REF!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cristina.ilinca</cp:lastModifiedBy>
  <cp:lastPrinted>2016-08-12T08:27:13Z</cp:lastPrinted>
  <dcterms:created xsi:type="dcterms:W3CDTF">1996-10-14T23:33:28Z</dcterms:created>
  <dcterms:modified xsi:type="dcterms:W3CDTF">2017-07-19T09:31:05Z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