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3"/>
  </bookViews>
  <sheets>
    <sheet name="Cover" sheetId="1" r:id="rId1"/>
    <sheet name="AZT MODERATO" sheetId="2" r:id="rId2"/>
    <sheet name="AZT VIVACE " sheetId="3" r:id="rId3"/>
    <sheet name="BCR Prudent" sheetId="4" r:id="rId4"/>
    <sheet name="BRD MEDIO" sheetId="5" r:id="rId5"/>
    <sheet name="BRD PRIMO" sheetId="6" r:id="rId6"/>
    <sheet name="CONCORDIA MODERAT" sheetId="7" r:id="rId7"/>
    <sheet name="Eureko Confort" sheetId="8" r:id="rId8"/>
    <sheet name=" ING CLASIC" sheetId="9" r:id="rId9"/>
    <sheet name=" ING OPTIM" sheetId="10" r:id="rId10"/>
    <sheet name="OTP STRATEG" sheetId="11" r:id="rId11"/>
    <sheet name=" PENSIA MEA" sheetId="12" r:id="rId12"/>
    <sheet name="Raiffeisen Acumulare " sheetId="13" r:id="rId13"/>
    <sheet name="STABIL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 localSheetId="0">'[1]Template'!#REF!</definedName>
    <definedName name="ClasificareCSSPPLabel">'[2]Template'!#REF!</definedName>
    <definedName name="connectstr" localSheetId="0">#REF!</definedName>
    <definedName name="connectstr">#REF!</definedName>
    <definedName name="EmptyHeader" localSheetId="0">'[1]Template'!#REF!</definedName>
    <definedName name="EmptyHeader">'[2]Template'!#REF!</definedName>
    <definedName name="Excel_BuiltIn__FilterDatabase_1" localSheetId="0">'Cover'!#REF!</definedName>
    <definedName name="Excel_BuiltIn__FilterDatabase_1">#REF!</definedName>
    <definedName name="Header_CrestereZilnica" localSheetId="0">'[1]Template'!#REF!</definedName>
    <definedName name="Header_CrestereZilnica">'[2]Template'!#REF!</definedName>
    <definedName name="Header_ValoareActualizata" localSheetId="0">'[1]Template'!#REF!</definedName>
    <definedName name="Header_ValoareActualizata">'[2]Template'!#REF!</definedName>
    <definedName name="Header_ValoareNominalaPeObligatiune" localSheetId="0">'[1]Template'!#REF!</definedName>
    <definedName name="Header_ValoareNominalaPeObligatiune">'[2]Template'!#REF!</definedName>
    <definedName name="jelentések" localSheetId="0">#REF!</definedName>
    <definedName name="jelentések">#REF!</definedName>
    <definedName name="JUDET" localSheetId="0">'[3]XX'!$C$7:$C$48</definedName>
    <definedName name="JUDET">'[4]XX'!$C$7:$C$48</definedName>
    <definedName name="list" localSheetId="8">#REF!</definedName>
    <definedName name="list" localSheetId="9">#REF!</definedName>
    <definedName name="list" localSheetId="1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0">#REF!</definedName>
    <definedName name="list" localSheetId="7">#REF!</definedName>
    <definedName name="list" localSheetId="10">#REF!</definedName>
    <definedName name="list" localSheetId="12">#REF!</definedName>
    <definedName name="list" localSheetId="13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'[5]NAV_calculation_RR'!$B$86</definedName>
    <definedName name="_xlnm.Print_Area" localSheetId="8">' ING CLASIC'!$A$1:$A$67</definedName>
    <definedName name="_xlnm.Print_Area" localSheetId="9">' ING OPTIM'!$A$1:$A$67</definedName>
    <definedName name="_xlnm.Print_Area" localSheetId="11">' PENSIA MEA'!$A$1:$A$67</definedName>
    <definedName name="_xlnm.Print_Area" localSheetId="1">'AZT MODERATO'!$A$1:$A$67</definedName>
    <definedName name="_xlnm.Print_Area" localSheetId="2">'AZT VIVACE '!$A$1:$A$68</definedName>
    <definedName name="_xlnm.Print_Area" localSheetId="3">'BCR Prudent'!$A$1:$A$67</definedName>
    <definedName name="_xlnm.Print_Area" localSheetId="4">'BRD MEDIO'!$A$1:$D$67</definedName>
    <definedName name="_xlnm.Print_Area" localSheetId="5">'BRD PRIMO'!$A$1:$A$67</definedName>
    <definedName name="_xlnm.Print_Area" localSheetId="6">'CONCORDIA MODERAT'!$A$1:$A$67</definedName>
    <definedName name="_xlnm.Print_Area" localSheetId="7">'Eureko Confort'!$A$1:$A$67</definedName>
    <definedName name="_xlnm.Print_Area" localSheetId="10">'OTP STRATEG'!$A$1:$A$67</definedName>
    <definedName name="_xlnm.Print_Area" localSheetId="12">'Raiffeisen Acumulare '!$A$1:$A$67</definedName>
    <definedName name="_xlnm.Print_Area" localSheetId="13">'STABIL'!$A$1:$A$67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 localSheetId="0">'[1]Template'!#REF!</definedName>
    <definedName name="Total_CrestereZilnica">'[2]Template'!#REF!</definedName>
    <definedName name="Total_ValoareActualizata" localSheetId="0">'[1]Template'!#REF!</definedName>
    <definedName name="Total_ValoareActualizata">'[2]Template'!#REF!</definedName>
    <definedName name="Total_ValoareNominalaPeObligatiune" localSheetId="0">'[1]Template'!#REF!</definedName>
    <definedName name="Total_ValoareNominalaPeObligatiune">'[2]Template'!#REF!</definedName>
    <definedName name="username" localSheetId="0">#REF!</definedName>
    <definedName name="username">#REF!</definedName>
    <definedName name="Valoare_CrestereZilnica" localSheetId="0">'[1]Template'!#REF!</definedName>
    <definedName name="Valoare_CrestereZilnica">'[2]Template'!#REF!</definedName>
    <definedName name="Valoare_ValoareActualizata" localSheetId="0">'[1]Template'!#REF!</definedName>
    <definedName name="Valoare_ValoareActualizata">'[2]Template'!#REF!</definedName>
    <definedName name="Valoare_ValoareNominalaPeObligatiune" localSheetId="0">'[1]Template'!#REF!</definedName>
    <definedName name="Valoare_ValoareNominalaPeObligatiune">'[2]Template'!#REF!</definedName>
    <definedName name="zzzz">'[5]NAV_calculation_RR'!$B$86</definedName>
  </definedNames>
  <calcPr fullCalcOnLoad="1"/>
</workbook>
</file>

<file path=xl/sharedStrings.xml><?xml version="1.0" encoding="utf-8"?>
<sst xmlns="http://schemas.openxmlformats.org/spreadsheetml/2006/main" count="1483" uniqueCount="152">
  <si>
    <t>DATE DE IDENTIFICARE</t>
  </si>
  <si>
    <t>BRD S.A.F.P.P. S.A.</t>
  </si>
  <si>
    <t>Andreescu Alina</t>
  </si>
  <si>
    <t>SITUATIA ACTIVELOR, DATORIILOR SI CAPITALURILOR PROPRII</t>
  </si>
  <si>
    <t>la data de 30 iunie 2010</t>
  </si>
  <si>
    <t>Denumirea indicatorului</t>
  </si>
  <si>
    <t>Nr. rând.</t>
  </si>
  <si>
    <t>Sold la</t>
  </si>
  <si>
    <t>A</t>
  </si>
  <si>
    <t>  B</t>
  </si>
  <si>
    <t>1</t>
  </si>
  <si>
    <t>2</t>
  </si>
  <si>
    <t>A. ACTIVE IMOBILIZATE</t>
  </si>
  <si>
    <t>I. IMOBILIZĂRI FINANCIARE</t>
  </si>
  <si>
    <t>1. Titluri imobilizate (ct.265)</t>
  </si>
  <si>
    <t>01</t>
  </si>
  <si>
    <t>2. Creanţe imobilizate (ct. 267 )</t>
  </si>
  <si>
    <t>02</t>
  </si>
  <si>
    <t>TOTAL (rd. 01 la 02)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</si>
  <si>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</si>
  <si>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</si>
  <si>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</si>
  <si>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</si>
  <si>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</si>
  <si>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</si>
  <si>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</si>
  <si>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3.  Creanţe – furnizori debitori (ct. 409)</t>
  </si>
  <si>
    <t>06</t>
  </si>
  <si>
    <t>4.  Decontări cu participanţii (ct. 452)</t>
  </si>
  <si>
    <t>07</t>
  </si>
  <si>
    <t>5.  Alte creanţe (ct. 267+446*+461+473*+5187 )</t>
  </si>
  <si>
    <t>08</t>
  </si>
  <si>
    <t>TOTAL (rd. 04 la 08)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</si>
  <si>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</si>
  <si>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</si>
  <si>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</si>
  <si>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</si>
  <si>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</si>
  <si>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</si>
  <si>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ACTIVE CIRCULANTE TOTAL (rd. 09+10+11)</t>
  </si>
  <si>
    <t>12</t>
  </si>
  <si>
    <t>C. CHELTUIELI ÎN AVANS (ct. 471)</t>
  </si>
  <si>
    <t>13</t>
  </si>
  <si>
    <t>D.  DATORII CE TREBUIE PLĂTITE ÎNTR-O PERIOADĂ DE PÂNĂ LA 1 AN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</si>
  <si>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</si>
  <si>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</si>
  <si>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</si>
  <si>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</si>
  <si>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</si>
  <si>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</si>
  <si>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</si>
  <si>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</si>
  <si>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</si>
  <si>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TOTAL (rd. 14 la 18)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</si>
  <si>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</si>
  <si>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</si>
  <si>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</si>
  <si>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</si>
  <si>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</si>
  <si>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</si>
  <si>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</si>
  <si>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</si>
  <si>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</si>
  <si>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</si>
  <si>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</si>
  <si>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</si>
  <si>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</si>
  <si>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</si>
  <si>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</si>
  <si>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</si>
  <si>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</si>
  <si>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</si>
  <si>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 ŞI REZERVE</t>
  </si>
  <si>
    <t xml:space="preserve">   I. CAPITALUL FONDULUI</t>
  </si>
  <si>
    <t xml:space="preserve">   - capital  privind unităţile de fond (ct.1017)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</si>
  <si>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</si>
  <si>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</si>
  <si>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</si>
  <si>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</si>
  <si>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</si>
  <si>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</si>
  <si>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</si>
  <si>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</si>
  <si>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</si>
  <si>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</si>
  <si>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</si>
  <si>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</si>
  <si>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</si>
  <si>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</si>
  <si>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</si>
  <si>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</si>
  <si>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</si>
  <si>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</si>
  <si>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</si>
  <si>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</si>
  <si>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</si>
  <si>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ADMINISTRATOR,</t>
  </si>
  <si>
    <t>Intocmit,</t>
  </si>
  <si>
    <t>Lecoq Fabien</t>
  </si>
  <si>
    <t>LEGENDA:</t>
  </si>
  <si>
    <t>celulele galbene</t>
  </si>
  <si>
    <t>se completeaza cu valori</t>
  </si>
  <si>
    <t>celulele verzi</t>
  </si>
  <si>
    <t>se completeaza automat</t>
  </si>
  <si>
    <t>ING ASIGURARI DE VIATA SA</t>
  </si>
  <si>
    <t>Cuciureanu Tatiana</t>
  </si>
  <si>
    <t>Numele, prenumele şi semnatura</t>
  </si>
  <si>
    <t>Director Economic</t>
  </si>
  <si>
    <t>S.C. ASIROM-CONCORDIA S.A.F.P.F. S.A.</t>
  </si>
  <si>
    <t>Numele, prenumele şi semnatura BARCARU FLORIN</t>
  </si>
  <si>
    <t>Eureko SAFPP</t>
  </si>
  <si>
    <t>OTP GARANCIA ASIGURARI</t>
  </si>
  <si>
    <t>Zamfirache Cristina</t>
  </si>
  <si>
    <t>BCR Pensii SAFPP SA</t>
  </si>
  <si>
    <t xml:space="preserve">    Intocmit,</t>
  </si>
  <si>
    <t xml:space="preserve">    Numele, prenumele şi semnatura</t>
  </si>
  <si>
    <t xml:space="preserve">     Caraghiorghiopol Adriana</t>
  </si>
  <si>
    <t xml:space="preserve">     Director financiar</t>
  </si>
  <si>
    <t>SAI Raiffeisen Asset Management SA</t>
  </si>
  <si>
    <t xml:space="preserve">Numele, prenumele şi semnatura </t>
  </si>
  <si>
    <t>MINCEA ELENA</t>
  </si>
  <si>
    <t>Contabil Sef</t>
  </si>
  <si>
    <t>GENERALI SOCIETATE DE ADMINISTRARE A FONDURILOR DE PENSII PRIVATE SA</t>
  </si>
  <si>
    <t>Maria DRAGAN</t>
  </si>
  <si>
    <t>FONDUL DE PENSII FACULTATIVE AZT MODERATO</t>
  </si>
  <si>
    <t>S.C. ALLIANZ-TIRIAC PENSII PRIVATE SOCIETATE DE ADMINISTRARE A FONDURILOR DE PENSII PRIVATE S.A.</t>
  </si>
  <si>
    <t>Numele, prenumele şi semnatura IULIA MUNTEANU</t>
  </si>
  <si>
    <t>Director Financiar MARUSTER MIOARA</t>
  </si>
  <si>
    <t xml:space="preserve">FONDUL DE PENSII FACULTATIVE AZT VIVACE </t>
  </si>
  <si>
    <t>S.C ALLIANZ-TIRIAC PENSII PRIVATE SOCIETATE DE ADMINISTRARE A FONDURILOR DE PENSII PRIVATE S.A.</t>
  </si>
  <si>
    <t>AVIVA ASIGURARI DE VIATA -  FOND PENSIA MEA</t>
  </si>
  <si>
    <t>Intocmit,  BALTAC NICOLETA</t>
  </si>
  <si>
    <t>Numele, prenumele şi semnatura CONTABIL SEF</t>
  </si>
  <si>
    <t>CSSPP</t>
  </si>
  <si>
    <t>www.csspp.ro</t>
  </si>
  <si>
    <t>e-mail: csspp.ro@csspp.ro</t>
  </si>
  <si>
    <t>FONDURI DE PENSII ADMINISTRATE PRIVAT  -  SITUATIA ACTIVELOR, DATORIILOR SI CAPITALURILOR PROPRII la data de 30.06.2010</t>
  </si>
  <si>
    <r>
      <t>4. Sume datorate privind decontările cu participanţii (ct. 452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)</t>
    </r>
  </si>
  <si>
    <r>
      <t xml:space="preserve">                                        </t>
    </r>
    <r>
      <rPr>
        <u val="single"/>
        <sz val="8"/>
        <rFont val="Arial"/>
        <family val="2"/>
      </rPr>
      <t>Sold C</t>
    </r>
  </si>
  <si>
    <r>
      <t xml:space="preserve">   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Rezultatul reportat provenit din corectarea erorilor contabile (ct. 1174)</t>
    </r>
  </si>
  <si>
    <t>FONDUL DE PENSII FACULTATIVE BCR Prudent</t>
  </si>
  <si>
    <t>FONDUL DE PENSII FACULTATIVE BRD MEDIO</t>
  </si>
  <si>
    <t>FONDUL DE PENSII FACULTATIVE BRD PRIMO</t>
  </si>
  <si>
    <t>FONDUL DE PENSII FACULTATIVE  CONCORDIA MODERAT</t>
  </si>
  <si>
    <r>
      <t xml:space="preserve">Numele, prenumele şi semnatura </t>
    </r>
    <r>
      <rPr>
        <b/>
        <sz val="8"/>
        <rFont val="Arial"/>
        <family val="2"/>
      </rPr>
      <t xml:space="preserve">Cornel Bejinaru </t>
    </r>
  </si>
  <si>
    <t>FONDUL DE PENSII FACULTATIVE   Eureko Confort</t>
  </si>
  <si>
    <t>FONDUL DE PENSII FACULTATIVE  ING CLASIC</t>
  </si>
  <si>
    <t>FONDUL DE PENSII FACULTATIVE ING OPTIM</t>
  </si>
  <si>
    <t>FONDUL DE PENSII FACULTATIVE OTP STRATEG</t>
  </si>
  <si>
    <t>FONDUL DE PENSII FACULTATIVE PENSIA MEA</t>
  </si>
  <si>
    <t xml:space="preserve">FONDUL DE PENSII FACULTATIVE Raiffeisen Acumulare </t>
  </si>
  <si>
    <t>FONDUL DE PENSII FACULTATIVE STABIL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</si>
</sst>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0.000000%"/>
    <numFmt numFmtId="168" formatCode="_-* #,##0.00\ [$€]_-;\-* #,##0.00\ [$€]_-;_-* &quot;-&quot;??\ [$€]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6" applyNumberFormat="0" applyFill="0" applyAlignment="0" applyProtection="0"/>
    <xf numFmtId="3" fontId="2" fillId="33" borderId="7">
      <alignment/>
      <protection/>
    </xf>
    <xf numFmtId="0" fontId="4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Protection="0">
      <alignment/>
    </xf>
    <xf numFmtId="0" fontId="0" fillId="35" borderId="8" applyNumberFormat="0" applyFont="0" applyAlignment="0" applyProtection="0"/>
    <xf numFmtId="0" fontId="50" fillId="27" borderId="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top"/>
      <protection/>
    </xf>
    <xf numFmtId="0" fontId="10" fillId="0" borderId="0" applyNumberFormat="0" applyFill="0" applyBorder="0" applyAlignment="0"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1" fillId="36" borderId="0" xfId="125" applyFont="1" applyFill="1">
      <alignment/>
      <protection/>
    </xf>
    <xf numFmtId="0" fontId="2" fillId="36" borderId="0" xfId="125" applyFont="1" applyFill="1">
      <alignment/>
      <protection/>
    </xf>
    <xf numFmtId="0" fontId="12" fillId="36" borderId="0" xfId="125" applyFont="1" applyFill="1">
      <alignment/>
      <protection/>
    </xf>
    <xf numFmtId="0" fontId="13" fillId="36" borderId="0" xfId="125" applyFont="1" applyFill="1" applyAlignment="1">
      <alignment horizontal="center"/>
      <protection/>
    </xf>
    <xf numFmtId="0" fontId="14" fillId="36" borderId="0" xfId="89" applyFont="1" applyFill="1" applyAlignment="1" applyProtection="1">
      <alignment horizontal="center"/>
      <protection/>
    </xf>
    <xf numFmtId="0" fontId="15" fillId="36" borderId="0" xfId="125" applyFont="1" applyFill="1">
      <alignment/>
      <protection/>
    </xf>
    <xf numFmtId="0" fontId="16" fillId="36" borderId="0" xfId="125" applyFont="1" applyFill="1">
      <alignment/>
      <protection/>
    </xf>
    <xf numFmtId="0" fontId="2" fillId="36" borderId="0" xfId="125" applyFont="1" applyFill="1" applyAlignment="1">
      <alignment wrapText="1"/>
      <protection/>
    </xf>
    <xf numFmtId="0" fontId="2" fillId="0" borderId="0" xfId="0" applyFont="1" applyFill="1" applyAlignment="1" applyProtection="1">
      <alignment/>
      <protection locked="0"/>
    </xf>
    <xf numFmtId="165" fontId="11" fillId="0" borderId="0" xfId="42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2" fillId="0" borderId="0" xfId="42" applyNumberFormat="1" applyFont="1" applyFill="1" applyAlignment="1" applyProtection="1">
      <alignment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165" fontId="11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42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2" fillId="0" borderId="11" xfId="0" applyNumberFormat="1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165" fontId="11" fillId="0" borderId="0" xfId="0" applyNumberFormat="1" applyFont="1" applyFill="1" applyBorder="1" applyAlignment="1" applyProtection="1">
      <alignment/>
      <protection locked="0"/>
    </xf>
    <xf numFmtId="165" fontId="11" fillId="0" borderId="1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165" fontId="2" fillId="0" borderId="14" xfId="0" applyNumberFormat="1" applyFont="1" applyFill="1" applyBorder="1" applyAlignment="1" applyProtection="1">
      <alignment/>
      <protection locked="0"/>
    </xf>
    <xf numFmtId="165" fontId="2" fillId="0" borderId="15" xfId="0" applyNumberFormat="1" applyFont="1" applyFill="1" applyBorder="1" applyAlignment="1" applyProtection="1">
      <alignment/>
      <protection locked="0"/>
    </xf>
    <xf numFmtId="165" fontId="11" fillId="0" borderId="12" xfId="42" applyNumberFormat="1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165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11" fillId="0" borderId="7" xfId="0" applyFont="1" applyFill="1" applyBorder="1" applyAlignment="1" applyProtection="1">
      <alignment/>
      <protection locked="0"/>
    </xf>
    <xf numFmtId="14" fontId="11" fillId="0" borderId="7" xfId="0" applyNumberFormat="1" applyFont="1" applyFill="1" applyBorder="1" applyAlignment="1" applyProtection="1">
      <alignment horizont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7" xfId="42" applyNumberFormat="1" applyFont="1" applyFill="1" applyBorder="1" applyAlignment="1" applyProtection="1">
      <alignment horizontal="justify" wrapText="1"/>
      <protection locked="0"/>
    </xf>
    <xf numFmtId="165" fontId="11" fillId="0" borderId="7" xfId="0" applyNumberFormat="1" applyFont="1" applyFill="1" applyBorder="1" applyAlignment="1" applyProtection="1">
      <alignment horizontal="right" vertical="top" wrapText="1"/>
      <protection locked="0"/>
    </xf>
    <xf numFmtId="165" fontId="2" fillId="0" borderId="7" xfId="42" applyNumberFormat="1" applyFont="1" applyFill="1" applyBorder="1" applyAlignment="1" applyProtection="1">
      <alignment horizontal="justify" wrapText="1"/>
      <protection locked="0"/>
    </xf>
    <xf numFmtId="165" fontId="11" fillId="0" borderId="7" xfId="42" applyNumberFormat="1" applyFont="1" applyFill="1" applyBorder="1" applyAlignment="1" applyProtection="1">
      <alignment horizontal="right" wrapText="1"/>
      <protection/>
    </xf>
    <xf numFmtId="165" fontId="11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42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7" xfId="0" applyNumberFormat="1" applyFont="1" applyFill="1" applyBorder="1" applyAlignment="1" applyProtection="1">
      <alignment horizontal="right" vertical="top" wrapText="1"/>
      <protection locked="0"/>
    </xf>
    <xf numFmtId="165" fontId="2" fillId="0" borderId="7" xfId="0" applyNumberFormat="1" applyFont="1" applyFill="1" applyBorder="1" applyAlignment="1" applyProtection="1">
      <alignment/>
      <protection locked="0"/>
    </xf>
    <xf numFmtId="165" fontId="11" fillId="0" borderId="7" xfId="0" applyNumberFormat="1" applyFont="1" applyFill="1" applyBorder="1" applyAlignment="1" applyProtection="1">
      <alignment/>
      <protection locked="0"/>
    </xf>
    <xf numFmtId="165" fontId="11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11" fillId="0" borderId="7" xfId="42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165" fontId="2" fillId="0" borderId="7" xfId="42" applyNumberFormat="1" applyFont="1" applyFill="1" applyBorder="1" applyAlignment="1" applyProtection="1">
      <alignment/>
      <protection locked="0"/>
    </xf>
    <xf numFmtId="165" fontId="11" fillId="0" borderId="0" xfId="42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right"/>
      <protection locked="0"/>
    </xf>
    <xf numFmtId="0" fontId="11" fillId="0" borderId="0" xfId="97" applyFont="1" applyFill="1" applyBorder="1" applyAlignment="1" applyProtection="1">
      <alignment horizontal="left"/>
      <protection locked="0"/>
    </xf>
    <xf numFmtId="0" fontId="2" fillId="0" borderId="0" xfId="97" applyFont="1" applyFill="1" applyProtection="1">
      <alignment/>
      <protection locked="0"/>
    </xf>
    <xf numFmtId="165" fontId="11" fillId="0" borderId="7" xfId="54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54" applyNumberFormat="1" applyFont="1" applyFill="1" applyBorder="1" applyAlignment="1" applyProtection="1">
      <alignment horizontal="center" vertical="top" wrapText="1"/>
      <protection locked="0"/>
    </xf>
    <xf numFmtId="165" fontId="11" fillId="0" borderId="7" xfId="54" applyNumberFormat="1" applyFont="1" applyFill="1" applyBorder="1" applyAlignment="1" applyProtection="1">
      <alignment horizontal="center" wrapText="1"/>
      <protection locked="0"/>
    </xf>
    <xf numFmtId="165" fontId="11" fillId="0" borderId="0" xfId="54" applyNumberFormat="1" applyFont="1" applyFill="1" applyAlignment="1" applyProtection="1">
      <alignment/>
      <protection locked="0"/>
    </xf>
    <xf numFmtId="0" fontId="2" fillId="0" borderId="13" xfId="97" applyFont="1" applyFill="1" applyBorder="1" applyProtection="1">
      <alignment/>
      <protection locked="0"/>
    </xf>
    <xf numFmtId="165" fontId="2" fillId="0" borderId="0" xfId="54" applyNumberFormat="1" applyFont="1" applyFill="1" applyAlignment="1" applyProtection="1">
      <alignment/>
      <protection locked="0"/>
    </xf>
    <xf numFmtId="165" fontId="2" fillId="0" borderId="7" xfId="54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54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54" applyNumberFormat="1" applyFont="1" applyFill="1" applyBorder="1" applyAlignment="1" applyProtection="1">
      <alignment horizontal="right" vertical="top" wrapText="1"/>
      <protection/>
    </xf>
    <xf numFmtId="0" fontId="2" fillId="0" borderId="12" xfId="97" applyFont="1" applyFill="1" applyBorder="1" applyProtection="1">
      <alignment/>
      <protection locked="0"/>
    </xf>
    <xf numFmtId="0" fontId="2" fillId="0" borderId="0" xfId="97" applyFont="1" applyFill="1" applyBorder="1" applyProtection="1">
      <alignment/>
      <protection locked="0"/>
    </xf>
    <xf numFmtId="0" fontId="11" fillId="0" borderId="12" xfId="97" applyFont="1" applyFill="1" applyBorder="1" applyProtection="1">
      <alignment/>
      <protection locked="0"/>
    </xf>
    <xf numFmtId="0" fontId="11" fillId="0" borderId="0" xfId="97" applyFont="1" applyFill="1" applyProtection="1">
      <alignment/>
      <protection locked="0"/>
    </xf>
    <xf numFmtId="0" fontId="2" fillId="0" borderId="0" xfId="97" applyFont="1" applyFill="1" applyBorder="1" applyAlignment="1" applyProtection="1">
      <alignment horizontal="left"/>
      <protection locked="0"/>
    </xf>
    <xf numFmtId="165" fontId="11" fillId="0" borderId="12" xfId="54" applyNumberFormat="1" applyFont="1" applyFill="1" applyBorder="1" applyAlignment="1" applyProtection="1">
      <alignment horizontal="justify" vertical="top" wrapText="1"/>
      <protection locked="0"/>
    </xf>
    <xf numFmtId="165" fontId="11" fillId="0" borderId="0" xfId="54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54" applyNumberFormat="1" applyFont="1" applyFill="1" applyBorder="1" applyAlignment="1" applyProtection="1">
      <alignment horizontal="center" vertical="top" wrapText="1"/>
      <protection locked="0"/>
    </xf>
    <xf numFmtId="14" fontId="11" fillId="0" borderId="7" xfId="97" applyNumberFormat="1" applyFont="1" applyFill="1" applyBorder="1" applyAlignment="1" applyProtection="1">
      <alignment horizontal="center" wrapText="1"/>
      <protection locked="0"/>
    </xf>
    <xf numFmtId="0" fontId="11" fillId="0" borderId="7" xfId="97" applyFont="1" applyFill="1" applyBorder="1" applyAlignment="1" applyProtection="1">
      <alignment horizontal="center" vertical="top" wrapText="1"/>
      <protection locked="0"/>
    </xf>
    <xf numFmtId="165" fontId="11" fillId="0" borderId="7" xfId="54" applyNumberFormat="1" applyFont="1" applyFill="1" applyBorder="1" applyAlignment="1" applyProtection="1">
      <alignment horizontal="justify" wrapText="1"/>
      <protection locked="0"/>
    </xf>
    <xf numFmtId="165" fontId="2" fillId="0" borderId="7" xfId="54" applyNumberFormat="1" applyFont="1" applyFill="1" applyBorder="1" applyAlignment="1" applyProtection="1">
      <alignment horizontal="justify" wrapText="1"/>
      <protection locked="0"/>
    </xf>
    <xf numFmtId="165" fontId="11" fillId="0" borderId="7" xfId="54" applyNumberFormat="1" applyFont="1" applyFill="1" applyBorder="1" applyAlignment="1" applyProtection="1">
      <alignment horizontal="right" wrapText="1"/>
      <protection/>
    </xf>
    <xf numFmtId="165" fontId="11" fillId="0" borderId="7" xfId="54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54" applyNumberFormat="1" applyFont="1" applyFill="1" applyBorder="1" applyAlignment="1" applyProtection="1">
      <alignment horizontal="justify" vertical="top" wrapText="1"/>
      <protection locked="0"/>
    </xf>
    <xf numFmtId="165" fontId="2" fillId="0" borderId="7" xfId="54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7" xfId="54" applyNumberFormat="1" applyFont="1" applyFill="1" applyBorder="1" applyAlignment="1" applyProtection="1">
      <alignment/>
      <protection locked="0"/>
    </xf>
    <xf numFmtId="0" fontId="17" fillId="36" borderId="0" xfId="125" applyFont="1" applyFill="1" applyAlignment="1">
      <alignment horizont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49" fontId="11" fillId="0" borderId="7" xfId="0" applyNumberFormat="1" applyFont="1" applyFill="1" applyBorder="1" applyAlignment="1" applyProtection="1">
      <alignment horizontal="left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/>
      <protection locked="0"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7" xfId="97" applyFont="1" applyFill="1" applyBorder="1" applyAlignment="1" applyProtection="1">
      <alignment horizontal="center" vertical="center" wrapText="1"/>
      <protection locked="0"/>
    </xf>
    <xf numFmtId="0" fontId="11" fillId="0" borderId="7" xfId="97" applyFont="1" applyFill="1" applyBorder="1" applyAlignment="1" applyProtection="1">
      <alignment horizontal="center"/>
      <protection locked="0"/>
    </xf>
    <xf numFmtId="49" fontId="11" fillId="0" borderId="7" xfId="97" applyNumberFormat="1" applyFont="1" applyFill="1" applyBorder="1" applyAlignment="1" applyProtection="1">
      <alignment horizontal="center" wrapText="1"/>
      <protection locked="0"/>
    </xf>
    <xf numFmtId="49" fontId="11" fillId="0" borderId="7" xfId="97" applyNumberFormat="1" applyFont="1" applyFill="1" applyBorder="1" applyAlignment="1" applyProtection="1">
      <alignment horizontal="center"/>
      <protection locked="0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9" xfId="63"/>
    <cellStyle name="Comma0" xfId="64"/>
    <cellStyle name="Comma0 - Style1" xfId="65"/>
    <cellStyle name="Comma0 - Style2" xfId="66"/>
    <cellStyle name="Comma0 - Style4" xfId="67"/>
    <cellStyle name="Comma1 - Style1" xfId="68"/>
    <cellStyle name="Converted" xfId="69"/>
    <cellStyle name="Currency" xfId="70"/>
    <cellStyle name="Currency [0]" xfId="71"/>
    <cellStyle name="Currency0" xfId="72"/>
    <cellStyle name="Date" xfId="73"/>
    <cellStyle name="Emphasis 1" xfId="74"/>
    <cellStyle name="Emphasis 2" xfId="75"/>
    <cellStyle name="Emphasis 3" xfId="76"/>
    <cellStyle name="Euro" xfId="77"/>
    <cellStyle name="Explanatory Text" xfId="78"/>
    <cellStyle name="Ezres_IAS simplified" xfId="79"/>
    <cellStyle name="Fixed" xfId="80"/>
    <cellStyle name="Fixed3 - Style3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yperlink 2" xfId="88"/>
    <cellStyle name="Hyperlink 2 2" xfId="89"/>
    <cellStyle name="Input" xfId="90"/>
    <cellStyle name="Linked Cell" xfId="91"/>
    <cellStyle name="MIS" xfId="92"/>
    <cellStyle name="Neutral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04"/>
    <cellStyle name="Normal 20" xfId="105"/>
    <cellStyle name="Normal 29" xfId="106"/>
    <cellStyle name="Normal 3" xfId="107"/>
    <cellStyle name="Normal 31" xfId="108"/>
    <cellStyle name="Normal 32" xfId="109"/>
    <cellStyle name="Normal 33" xfId="110"/>
    <cellStyle name="Normal 34" xfId="111"/>
    <cellStyle name="Normal 37" xfId="112"/>
    <cellStyle name="Normal 38" xfId="113"/>
    <cellStyle name="Normal 39" xfId="114"/>
    <cellStyle name="Normal 4" xfId="115"/>
    <cellStyle name="Normal 40" xfId="116"/>
    <cellStyle name="Normal 42" xfId="117"/>
    <cellStyle name="Normal 43" xfId="118"/>
    <cellStyle name="Normal 5" xfId="119"/>
    <cellStyle name="Normal 6" xfId="120"/>
    <cellStyle name="Normal 7" xfId="121"/>
    <cellStyle name="Normal 8" xfId="122"/>
    <cellStyle name="Normal 9" xfId="123"/>
    <cellStyle name="Normál_02123151" xfId="124"/>
    <cellStyle name="Normal_EN date statistice site P.II. 120909 2" xfId="125"/>
    <cellStyle name="Normál_JELENTO" xfId="126"/>
    <cellStyle name="normální_TR_MF" xfId="127"/>
    <cellStyle name="Note" xfId="128"/>
    <cellStyle name="Output" xfId="129"/>
    <cellStyle name="Percen - Style1" xfId="130"/>
    <cellStyle name="Percen - Style2" xfId="131"/>
    <cellStyle name="Percent" xfId="132"/>
    <cellStyle name="Percent 10" xfId="133"/>
    <cellStyle name="Percent 11" xfId="134"/>
    <cellStyle name="Percent 12" xfId="135"/>
    <cellStyle name="Percent 13" xfId="136"/>
    <cellStyle name="Percent 14" xfId="137"/>
    <cellStyle name="Percent 15" xfId="138"/>
    <cellStyle name="Percent 16" xfId="139"/>
    <cellStyle name="Percent 17" xfId="140"/>
    <cellStyle name="Percent 18" xfId="141"/>
    <cellStyle name="Percent 19" xfId="142"/>
    <cellStyle name="Percent 2" xfId="143"/>
    <cellStyle name="Percent 20" xfId="144"/>
    <cellStyle name="Percent 21" xfId="145"/>
    <cellStyle name="Percent 22" xfId="146"/>
    <cellStyle name="Percent 23" xfId="147"/>
    <cellStyle name="Percent 24" xfId="148"/>
    <cellStyle name="Percent 28" xfId="149"/>
    <cellStyle name="Percent 3" xfId="150"/>
    <cellStyle name="Percent 30" xfId="151"/>
    <cellStyle name="Percent 31" xfId="152"/>
    <cellStyle name="Percent 32" xfId="153"/>
    <cellStyle name="Percent 33" xfId="154"/>
    <cellStyle name="Percent 34" xfId="155"/>
    <cellStyle name="Percent 35" xfId="156"/>
    <cellStyle name="Percent 36" xfId="157"/>
    <cellStyle name="Percent 37" xfId="158"/>
    <cellStyle name="Percent 38" xfId="159"/>
    <cellStyle name="Percent 39" xfId="160"/>
    <cellStyle name="Percent 4" xfId="161"/>
    <cellStyle name="Percent 40" xfId="162"/>
    <cellStyle name="Percent 5" xfId="163"/>
    <cellStyle name="Percent 6" xfId="164"/>
    <cellStyle name="Percent 7" xfId="165"/>
    <cellStyle name="Percent 8" xfId="166"/>
    <cellStyle name="Percent 9" xfId="167"/>
    <cellStyle name="Sheet Title" xfId="168"/>
    <cellStyle name="Style 1" xfId="169"/>
    <cellStyle name="Subtitle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raveghere\PILON%20II\lunare%20-%20MAI%202008%20-%20PILONUL%20II\AVIVA\Anexa%204%20Situatia%20detaliata%20a%20investitiilor-AVI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8.8515625" style="2" customWidth="1"/>
    <col min="4" max="4" width="10.140625" style="2" customWidth="1"/>
    <col min="5" max="5" width="9.7109375" style="2" customWidth="1"/>
    <col min="6" max="6" width="14.57421875" style="2" customWidth="1"/>
    <col min="7" max="7" width="12.140625" style="2" customWidth="1"/>
    <col min="8" max="8" width="9.00390625" style="2" customWidth="1"/>
    <col min="9" max="9" width="10.7109375" style="2" customWidth="1"/>
    <col min="10" max="10" width="9.57421875" style="2" customWidth="1"/>
    <col min="11" max="17" width="12.7109375" style="2" customWidth="1"/>
    <col min="18" max="18" width="1.57421875" style="2" customWidth="1"/>
    <col min="19" max="19" width="12.7109375" style="2" hidden="1" customWidth="1"/>
    <col min="20" max="20" width="4.00390625" style="2" hidden="1" customWidth="1"/>
    <col min="21" max="21" width="12.7109375" style="2" hidden="1" customWidth="1"/>
    <col min="22" max="23" width="12.7109375" style="2" customWidth="1"/>
    <col min="24" max="24" width="11.00390625" style="2" customWidth="1"/>
    <col min="25" max="219" width="9.00390625" style="2" customWidth="1"/>
    <col min="220" max="16384" width="9.140625" style="2" customWidth="1"/>
  </cols>
  <sheetData>
    <row r="3" spans="2:6" ht="11.25">
      <c r="B3" s="1"/>
      <c r="C3" s="1"/>
      <c r="D3" s="1"/>
      <c r="E3" s="1"/>
      <c r="F3" s="1"/>
    </row>
    <row r="4" spans="2:6" ht="11.25">
      <c r="B4" s="1"/>
      <c r="C4" s="1"/>
      <c r="D4" s="1"/>
      <c r="E4" s="1"/>
      <c r="F4" s="1"/>
    </row>
    <row r="5" spans="2:6" ht="15.75">
      <c r="B5" s="1"/>
      <c r="C5" s="3"/>
      <c r="D5" s="4" t="s">
        <v>133</v>
      </c>
      <c r="E5" s="3"/>
      <c r="F5" s="1"/>
    </row>
    <row r="6" spans="2:6" ht="15.75">
      <c r="B6" s="1"/>
      <c r="C6" s="3"/>
      <c r="D6" s="5" t="s">
        <v>134</v>
      </c>
      <c r="E6" s="3"/>
      <c r="F6" s="1"/>
    </row>
    <row r="7" spans="2:6" ht="15.75">
      <c r="B7" s="1"/>
      <c r="C7" s="3"/>
      <c r="D7" s="4" t="s">
        <v>135</v>
      </c>
      <c r="E7" s="3"/>
      <c r="F7" s="1"/>
    </row>
    <row r="8" spans="3:5" ht="15.75">
      <c r="C8" s="6"/>
      <c r="D8" s="7"/>
      <c r="E8" s="6"/>
    </row>
    <row r="9" spans="3:5" ht="15">
      <c r="C9" s="6"/>
      <c r="D9" s="6"/>
      <c r="E9" s="6"/>
    </row>
    <row r="21" spans="1:24" ht="27.75" customHeight="1">
      <c r="A21" s="89" t="s">
        <v>136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"/>
      <c r="W21" s="8"/>
      <c r="X21" s="8"/>
    </row>
    <row r="22" spans="1:21" ht="27.7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7.00390625" style="9" customWidth="1"/>
    <col min="3" max="3" width="13.7109375" style="9" customWidth="1"/>
    <col min="4" max="4" width="14.421875" style="9" customWidth="1"/>
    <col min="5" max="16384" width="9.140625" style="9" customWidth="1"/>
  </cols>
  <sheetData>
    <row r="1" spans="1:4" ht="18.75" customHeight="1">
      <c r="A1" s="90" t="s">
        <v>0</v>
      </c>
      <c r="B1" s="103" t="s">
        <v>147</v>
      </c>
      <c r="C1" s="104"/>
      <c r="D1" s="105"/>
    </row>
    <row r="2" spans="1:4" ht="21.75" customHeight="1">
      <c r="A2" s="90"/>
      <c r="B2" s="98" t="s">
        <v>104</v>
      </c>
      <c r="C2" s="98"/>
      <c r="D2" s="98"/>
    </row>
    <row r="3" spans="1:4" ht="24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14.2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11071758</v>
      </c>
      <c r="D10" s="15">
        <v>11160849</v>
      </c>
    </row>
    <row r="11" spans="1:4" s="16" customFormat="1" ht="11.25">
      <c r="A11" s="43" t="s">
        <v>16</v>
      </c>
      <c r="B11" s="52" t="s">
        <v>17</v>
      </c>
      <c r="C11" s="15">
        <v>41919119</v>
      </c>
      <c r="D11" s="15">
        <v>52698222</v>
      </c>
    </row>
    <row r="12" spans="1:4" s="10" customFormat="1" ht="11.25">
      <c r="A12" s="41" t="s">
        <v>18</v>
      </c>
      <c r="B12" s="51" t="s">
        <v>19</v>
      </c>
      <c r="C12" s="21">
        <f>C10+C11</f>
        <v>52990877</v>
      </c>
      <c r="D12" s="21">
        <f>D10+D11</f>
        <v>63859071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0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4027626</v>
      </c>
      <c r="D22" s="15">
        <v>10385907</v>
      </c>
    </row>
    <row r="23" spans="1:4" s="10" customFormat="1" ht="11.25">
      <c r="A23" s="41" t="s">
        <v>37</v>
      </c>
      <c r="B23" s="51" t="s">
        <v>38</v>
      </c>
      <c r="C23" s="20">
        <v>58598</v>
      </c>
      <c r="D23" s="20">
        <v>4067644</v>
      </c>
    </row>
    <row r="24" spans="1:4" s="10" customFormat="1" ht="11.25">
      <c r="A24" s="45" t="s">
        <v>39</v>
      </c>
      <c r="B24" s="51" t="s">
        <v>40</v>
      </c>
      <c r="C24" s="21">
        <f>C20+C22+C23</f>
        <v>4086224</v>
      </c>
      <c r="D24" s="21">
        <f>D20+D22+D23</f>
        <v>14453551</v>
      </c>
    </row>
    <row r="25" spans="1:4" s="10" customFormat="1" ht="11.25">
      <c r="A25" s="45" t="s">
        <v>41</v>
      </c>
      <c r="B25" s="51" t="s">
        <v>42</v>
      </c>
      <c r="C25" s="20">
        <v>649</v>
      </c>
      <c r="D25" s="20">
        <v>703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16707</v>
      </c>
      <c r="D28" s="15">
        <v>11055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1734</v>
      </c>
    </row>
    <row r="31" spans="1:4" s="16" customFormat="1" ht="11.25">
      <c r="A31" s="46" t="s">
        <v>51</v>
      </c>
      <c r="B31" s="52" t="s">
        <v>52</v>
      </c>
      <c r="C31" s="15">
        <v>100862</v>
      </c>
      <c r="D31" s="15">
        <v>231114</v>
      </c>
    </row>
    <row r="32" spans="1:4" s="10" customFormat="1" ht="11.25">
      <c r="A32" s="45" t="s">
        <v>53</v>
      </c>
      <c r="B32" s="51" t="s">
        <v>54</v>
      </c>
      <c r="C32" s="21">
        <f>SUM(C27:C31)</f>
        <v>117569</v>
      </c>
      <c r="D32" s="21">
        <f>SUM(D27:D31)</f>
        <v>243903</v>
      </c>
    </row>
    <row r="33" spans="1:4" s="10" customFormat="1" ht="11.25">
      <c r="A33" s="45" t="s">
        <v>55</v>
      </c>
      <c r="B33" s="51" t="s">
        <v>56</v>
      </c>
      <c r="C33" s="21">
        <f>C24+C25-C32-C42</f>
        <v>3969304</v>
      </c>
      <c r="D33" s="21">
        <f>D24+D25-D32-D42</f>
        <v>14210351</v>
      </c>
    </row>
    <row r="34" spans="1:4" s="10" customFormat="1" ht="11.25">
      <c r="A34" s="45" t="s">
        <v>57</v>
      </c>
      <c r="B34" s="51" t="s">
        <v>58</v>
      </c>
      <c r="C34" s="21">
        <f>C12+C33</f>
        <v>56960181</v>
      </c>
      <c r="D34" s="21">
        <f>D12+D33</f>
        <v>78069422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50586628</v>
      </c>
      <c r="D45" s="15">
        <v>68443113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6373553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6373553</v>
      </c>
      <c r="D58" s="15">
        <v>3252756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56960181</v>
      </c>
      <c r="D61" s="21">
        <f>D45+D47+D49+D52-D53+D55-D56+D58-D59-D60</f>
        <v>78069422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2.75" customHeight="1" hidden="1">
      <c r="A65" s="22" t="s">
        <v>98</v>
      </c>
      <c r="B65" s="23" t="s">
        <v>106</v>
      </c>
      <c r="C65" s="23"/>
      <c r="D65" s="55"/>
    </row>
    <row r="66" spans="1:4" ht="11.25" hidden="1">
      <c r="A66" s="22"/>
      <c r="B66" s="23" t="s">
        <v>105</v>
      </c>
      <c r="C66" s="23"/>
      <c r="D66" s="55"/>
    </row>
    <row r="67" spans="1:4" ht="12" hidden="1" thickBot="1">
      <c r="A67" s="30"/>
      <c r="B67" s="31" t="s">
        <v>107</v>
      </c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8">
    <mergeCell ref="B5:B6"/>
    <mergeCell ref="C5:D5"/>
    <mergeCell ref="A5:A6"/>
    <mergeCell ref="B4:D4"/>
    <mergeCell ref="B3:D3"/>
    <mergeCell ref="A1:A4"/>
    <mergeCell ref="B1:D1"/>
    <mergeCell ref="B2:D2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421875" style="9" customWidth="1"/>
    <col min="3" max="3" width="15.140625" style="9" customWidth="1"/>
    <col min="4" max="4" width="15.28125" style="9" customWidth="1"/>
    <col min="5" max="16384" width="9.140625" style="9" customWidth="1"/>
  </cols>
  <sheetData>
    <row r="1" spans="1:4" ht="18.75" customHeight="1">
      <c r="A1" s="90" t="s">
        <v>0</v>
      </c>
      <c r="B1" s="98" t="s">
        <v>148</v>
      </c>
      <c r="C1" s="98"/>
      <c r="D1" s="98"/>
    </row>
    <row r="2" spans="1:4" ht="18.75" customHeight="1">
      <c r="A2" s="90"/>
      <c r="B2" s="98" t="s">
        <v>111</v>
      </c>
      <c r="C2" s="98"/>
      <c r="D2" s="98"/>
    </row>
    <row r="3" spans="1:4" ht="24" customHeight="1">
      <c r="A3" s="90"/>
      <c r="B3" s="90" t="s">
        <v>3</v>
      </c>
      <c r="C3" s="106"/>
      <c r="D3" s="106"/>
    </row>
    <row r="4" spans="1:4" ht="12.75" customHeight="1">
      <c r="A4" s="90"/>
      <c r="B4" s="91" t="s">
        <v>4</v>
      </c>
      <c r="C4" s="91"/>
      <c r="D4" s="91"/>
    </row>
    <row r="5" spans="1:4" ht="1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169731</v>
      </c>
      <c r="D10" s="15">
        <v>217556</v>
      </c>
    </row>
    <row r="11" spans="1:4" s="16" customFormat="1" ht="11.25">
      <c r="A11" s="43" t="s">
        <v>16</v>
      </c>
      <c r="B11" s="52" t="s">
        <v>17</v>
      </c>
      <c r="C11" s="15"/>
      <c r="D11" s="15"/>
    </row>
    <row r="12" spans="1:4" s="10" customFormat="1" ht="11.25">
      <c r="A12" s="41" t="s">
        <v>18</v>
      </c>
      <c r="B12" s="51" t="s">
        <v>19</v>
      </c>
      <c r="C12" s="21">
        <f>C10+C11</f>
        <v>169731</v>
      </c>
      <c r="D12" s="21">
        <f>D10+D11</f>
        <v>217556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/>
    </row>
    <row r="19" spans="1:4" s="16" customFormat="1" ht="11.25">
      <c r="A19" s="43" t="s">
        <v>30</v>
      </c>
      <c r="B19" s="52" t="s">
        <v>31</v>
      </c>
      <c r="C19" s="15">
        <v>101</v>
      </c>
      <c r="D19" s="15">
        <v>84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101</v>
      </c>
      <c r="D20" s="44">
        <f>D15+D16+D17+D18+D19</f>
        <v>84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72019</v>
      </c>
      <c r="D22" s="15">
        <v>52928</v>
      </c>
    </row>
    <row r="23" spans="1:4" s="10" customFormat="1" ht="11.25">
      <c r="A23" s="41" t="s">
        <v>37</v>
      </c>
      <c r="B23" s="51" t="s">
        <v>38</v>
      </c>
      <c r="C23" s="20">
        <v>3210</v>
      </c>
      <c r="D23" s="20">
        <v>4813</v>
      </c>
    </row>
    <row r="24" spans="1:4" s="10" customFormat="1" ht="11.25">
      <c r="A24" s="45" t="s">
        <v>39</v>
      </c>
      <c r="B24" s="51" t="s">
        <v>40</v>
      </c>
      <c r="C24" s="21">
        <f>C20+C22+C23</f>
        <v>75330</v>
      </c>
      <c r="D24" s="21">
        <f>D20+D22+D23</f>
        <v>57825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643</v>
      </c>
      <c r="D28" s="15">
        <v>903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897</v>
      </c>
      <c r="D31" s="15">
        <v>728</v>
      </c>
    </row>
    <row r="32" spans="1:4" s="10" customFormat="1" ht="11.25">
      <c r="A32" s="45" t="s">
        <v>53</v>
      </c>
      <c r="B32" s="51" t="s">
        <v>54</v>
      </c>
      <c r="C32" s="21">
        <f>SUM(C27:C31)</f>
        <v>1540</v>
      </c>
      <c r="D32" s="21">
        <f>SUM(D27:D31)</f>
        <v>1631</v>
      </c>
    </row>
    <row r="33" spans="1:4" s="10" customFormat="1" ht="11.25">
      <c r="A33" s="45" t="s">
        <v>55</v>
      </c>
      <c r="B33" s="51" t="s">
        <v>56</v>
      </c>
      <c r="C33" s="21">
        <f>C24+C25-C32-C42</f>
        <v>73790</v>
      </c>
      <c r="D33" s="21">
        <f>D24+D25-D32-D42</f>
        <v>56194</v>
      </c>
    </row>
    <row r="34" spans="1:4" s="10" customFormat="1" ht="11.25">
      <c r="A34" s="45" t="s">
        <v>57</v>
      </c>
      <c r="B34" s="51" t="s">
        <v>58</v>
      </c>
      <c r="C34" s="21">
        <f>C12+C33</f>
        <v>243521</v>
      </c>
      <c r="D34" s="21">
        <f>D12+D33</f>
        <v>273750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225745</v>
      </c>
      <c r="D45" s="15">
        <v>245927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1460</v>
      </c>
      <c r="D52" s="15">
        <v>16107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/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1670</v>
      </c>
      <c r="D55" s="15">
        <v>1670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/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14646</v>
      </c>
      <c r="D58" s="15">
        <v>10046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/>
    </row>
    <row r="60" spans="1:4" s="10" customFormat="1" ht="11.25">
      <c r="A60" s="45" t="s">
        <v>92</v>
      </c>
      <c r="B60" s="51" t="s">
        <v>93</v>
      </c>
      <c r="C60" s="20">
        <v>0</v>
      </c>
      <c r="D60" s="20"/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243521</v>
      </c>
      <c r="D61" s="21">
        <f>D45+D47+D49+D52-D53+D55-D56+D58-D59-D60</f>
        <v>273750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2.75" customHeight="1" hidden="1">
      <c r="A65" s="22" t="s">
        <v>98</v>
      </c>
      <c r="B65" s="23" t="s">
        <v>106</v>
      </c>
      <c r="C65" s="23"/>
      <c r="D65" s="55"/>
    </row>
    <row r="66" spans="1:4" ht="11.25" hidden="1">
      <c r="A66" s="22"/>
      <c r="B66" s="23"/>
      <c r="C66" s="23"/>
      <c r="D66" s="55"/>
    </row>
    <row r="67" spans="1:4" ht="12" hidden="1" thickBot="1">
      <c r="A67" s="30"/>
      <c r="B67" s="31" t="s">
        <v>112</v>
      </c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8">
    <mergeCell ref="B5:B6"/>
    <mergeCell ref="A5:A6"/>
    <mergeCell ref="C5:D5"/>
    <mergeCell ref="B2:D2"/>
    <mergeCell ref="B4:D4"/>
    <mergeCell ref="B3:D3"/>
    <mergeCell ref="A1:A4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57421875" style="9" customWidth="1"/>
    <col min="3" max="3" width="15.28125" style="9" customWidth="1"/>
    <col min="4" max="4" width="15.7109375" style="9" customWidth="1"/>
    <col min="5" max="16384" width="9.140625" style="9" customWidth="1"/>
  </cols>
  <sheetData>
    <row r="1" spans="1:4" ht="18.75" customHeight="1">
      <c r="A1" s="90" t="s">
        <v>0</v>
      </c>
      <c r="B1" s="98" t="s">
        <v>149</v>
      </c>
      <c r="C1" s="98"/>
      <c r="D1" s="98"/>
    </row>
    <row r="2" spans="1:4" ht="18" customHeight="1">
      <c r="A2" s="90"/>
      <c r="B2" s="98" t="s">
        <v>130</v>
      </c>
      <c r="C2" s="98"/>
      <c r="D2" s="98"/>
    </row>
    <row r="3" spans="1:4" ht="23.25" customHeight="1">
      <c r="A3" s="90"/>
      <c r="B3" s="90" t="s">
        <v>3</v>
      </c>
      <c r="C3" s="90"/>
      <c r="D3" s="90"/>
    </row>
    <row r="4" spans="1:4" ht="12.75" customHeight="1">
      <c r="A4" s="90"/>
      <c r="B4" s="107" t="s">
        <v>4</v>
      </c>
      <c r="C4" s="108"/>
      <c r="D4" s="109"/>
    </row>
    <row r="5" spans="1:4" ht="14.2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140780</v>
      </c>
      <c r="D10" s="15">
        <v>766187</v>
      </c>
    </row>
    <row r="11" spans="1:4" s="16" customFormat="1" ht="11.25">
      <c r="A11" s="43" t="s">
        <v>16</v>
      </c>
      <c r="B11" s="52" t="s">
        <v>17</v>
      </c>
      <c r="C11" s="15">
        <v>8461491</v>
      </c>
      <c r="D11" s="15">
        <v>10438816</v>
      </c>
    </row>
    <row r="12" spans="1:4" s="10" customFormat="1" ht="11.25">
      <c r="A12" s="41" t="s">
        <v>18</v>
      </c>
      <c r="B12" s="51" t="s">
        <v>19</v>
      </c>
      <c r="C12" s="21">
        <f>C10+C11</f>
        <v>8602271</v>
      </c>
      <c r="D12" s="21">
        <f>D10+D11</f>
        <v>11205003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/>
      <c r="D15" s="15"/>
    </row>
    <row r="16" spans="1:4" s="16" customFormat="1" ht="11.25">
      <c r="A16" s="43" t="s">
        <v>24</v>
      </c>
      <c r="B16" s="52" t="s">
        <v>25</v>
      </c>
      <c r="C16" s="15"/>
      <c r="D16" s="15"/>
    </row>
    <row r="17" spans="1:4" s="16" customFormat="1" ht="11.25">
      <c r="A17" s="43" t="s">
        <v>26</v>
      </c>
      <c r="B17" s="52" t="s">
        <v>27</v>
      </c>
      <c r="C17" s="15"/>
      <c r="D17" s="15"/>
    </row>
    <row r="18" spans="1:4" s="16" customFormat="1" ht="11.25">
      <c r="A18" s="43" t="s">
        <v>28</v>
      </c>
      <c r="B18" s="52" t="s">
        <v>29</v>
      </c>
      <c r="C18" s="15"/>
      <c r="D18" s="15"/>
    </row>
    <row r="19" spans="1:4" s="16" customFormat="1" ht="11.25">
      <c r="A19" s="43" t="s">
        <v>30</v>
      </c>
      <c r="B19" s="52" t="s">
        <v>31</v>
      </c>
      <c r="C19" s="15">
        <v>3975</v>
      </c>
      <c r="D19" s="15"/>
    </row>
    <row r="20" spans="1:4" s="10" customFormat="1" ht="11.25">
      <c r="A20" s="41" t="s">
        <v>32</v>
      </c>
      <c r="B20" s="53" t="s">
        <v>33</v>
      </c>
      <c r="C20" s="44">
        <f>C15+C16+C17+C18+C19</f>
        <v>3975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3829830</v>
      </c>
      <c r="D22" s="15">
        <v>4764079</v>
      </c>
    </row>
    <row r="23" spans="1:4" s="10" customFormat="1" ht="11.25">
      <c r="A23" s="41" t="s">
        <v>37</v>
      </c>
      <c r="B23" s="51" t="s">
        <v>38</v>
      </c>
      <c r="C23" s="20">
        <v>14543</v>
      </c>
      <c r="D23" s="20">
        <v>94</v>
      </c>
    </row>
    <row r="24" spans="1:4" s="10" customFormat="1" ht="11.25">
      <c r="A24" s="45" t="s">
        <v>39</v>
      </c>
      <c r="B24" s="51" t="s">
        <v>40</v>
      </c>
      <c r="C24" s="21">
        <f>C20+C22+C23</f>
        <v>3848348</v>
      </c>
      <c r="D24" s="21">
        <f>D20+D22+D23</f>
        <v>4764173</v>
      </c>
    </row>
    <row r="25" spans="1:4" s="10" customFormat="1" ht="11.25">
      <c r="A25" s="45" t="s">
        <v>41</v>
      </c>
      <c r="B25" s="51" t="s">
        <v>42</v>
      </c>
      <c r="C25" s="20">
        <v>331</v>
      </c>
      <c r="D25" s="20">
        <v>391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/>
      <c r="D27" s="15"/>
    </row>
    <row r="28" spans="1:4" s="16" customFormat="1" ht="11.25">
      <c r="A28" s="46" t="s">
        <v>46</v>
      </c>
      <c r="B28" s="52" t="s">
        <v>47</v>
      </c>
      <c r="C28" s="15">
        <v>4228</v>
      </c>
      <c r="D28" s="15">
        <v>6477</v>
      </c>
    </row>
    <row r="29" spans="1:4" s="16" customFormat="1" ht="11.25">
      <c r="A29" s="46" t="s">
        <v>48</v>
      </c>
      <c r="B29" s="52" t="s">
        <v>49</v>
      </c>
      <c r="C29" s="15"/>
      <c r="D29" s="15"/>
    </row>
    <row r="30" spans="1:4" s="16" customFormat="1" ht="11.25">
      <c r="A30" s="46" t="s">
        <v>137</v>
      </c>
      <c r="B30" s="52" t="s">
        <v>50</v>
      </c>
      <c r="C30" s="15"/>
      <c r="D30" s="15">
        <v>15</v>
      </c>
    </row>
    <row r="31" spans="1:4" s="16" customFormat="1" ht="11.25">
      <c r="A31" s="46" t="s">
        <v>51</v>
      </c>
      <c r="B31" s="52" t="s">
        <v>52</v>
      </c>
      <c r="C31" s="15">
        <v>44043</v>
      </c>
      <c r="D31" s="15">
        <v>77013</v>
      </c>
    </row>
    <row r="32" spans="1:4" s="10" customFormat="1" ht="11.25">
      <c r="A32" s="45" t="s">
        <v>53</v>
      </c>
      <c r="B32" s="51" t="s">
        <v>54</v>
      </c>
      <c r="C32" s="21">
        <f>SUM(C27:C31)</f>
        <v>48271</v>
      </c>
      <c r="D32" s="21">
        <f>SUM(D27:D31)</f>
        <v>83505</v>
      </c>
    </row>
    <row r="33" spans="1:4" s="10" customFormat="1" ht="11.25">
      <c r="A33" s="45" t="s">
        <v>55</v>
      </c>
      <c r="B33" s="51" t="s">
        <v>56</v>
      </c>
      <c r="C33" s="21">
        <f>C24+C25-C32-C42</f>
        <v>3800408</v>
      </c>
      <c r="D33" s="21">
        <f>D24+D25-D32-D42</f>
        <v>4681059</v>
      </c>
    </row>
    <row r="34" spans="1:4" s="10" customFormat="1" ht="11.25">
      <c r="A34" s="45" t="s">
        <v>57</v>
      </c>
      <c r="B34" s="51" t="s">
        <v>58</v>
      </c>
      <c r="C34" s="21">
        <f>C12+C33</f>
        <v>12402679</v>
      </c>
      <c r="D34" s="21">
        <f>D12+D33</f>
        <v>15886062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/>
      <c r="D36" s="15"/>
    </row>
    <row r="37" spans="1:4" s="16" customFormat="1" ht="11.25">
      <c r="A37" s="46" t="s">
        <v>46</v>
      </c>
      <c r="B37" s="52" t="s">
        <v>62</v>
      </c>
      <c r="C37" s="15"/>
      <c r="D37" s="15"/>
    </row>
    <row r="38" spans="1:4" s="16" customFormat="1" ht="11.25">
      <c r="A38" s="46" t="s">
        <v>48</v>
      </c>
      <c r="B38" s="52" t="s">
        <v>63</v>
      </c>
      <c r="C38" s="15"/>
      <c r="D38" s="15"/>
    </row>
    <row r="39" spans="1:4" s="16" customFormat="1" ht="11.25">
      <c r="A39" s="46" t="s">
        <v>64</v>
      </c>
      <c r="B39" s="52" t="s">
        <v>65</v>
      </c>
      <c r="C39" s="15"/>
      <c r="D39" s="15"/>
    </row>
    <row r="40" spans="1:4" s="16" customFormat="1" ht="11.25">
      <c r="A40" s="46" t="s">
        <v>66</v>
      </c>
      <c r="B40" s="52" t="s">
        <v>67</v>
      </c>
      <c r="C40" s="15"/>
      <c r="D40" s="15"/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/>
      <c r="D42" s="20"/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12402679</v>
      </c>
      <c r="D45" s="15">
        <v>14965831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/>
      <c r="D47" s="15"/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/>
      <c r="D49" s="15"/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/>
      <c r="D52" s="15"/>
    </row>
    <row r="53" spans="1:4" s="16" customFormat="1" ht="11.25">
      <c r="A53" s="46" t="s">
        <v>85</v>
      </c>
      <c r="B53" s="52" t="s">
        <v>86</v>
      </c>
      <c r="C53" s="15"/>
      <c r="D53" s="15"/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/>
      <c r="D55" s="15"/>
    </row>
    <row r="56" spans="1:4" s="16" customFormat="1" ht="11.25">
      <c r="A56" s="46" t="s">
        <v>85</v>
      </c>
      <c r="B56" s="52" t="s">
        <v>88</v>
      </c>
      <c r="C56" s="15"/>
      <c r="D56" s="15"/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985758</v>
      </c>
      <c r="D58" s="15">
        <v>920231</v>
      </c>
    </row>
    <row r="59" spans="1:4" s="16" customFormat="1" ht="11.25">
      <c r="A59" s="46" t="s">
        <v>85</v>
      </c>
      <c r="B59" s="52" t="s">
        <v>91</v>
      </c>
      <c r="C59" s="15"/>
      <c r="D59" s="15"/>
    </row>
    <row r="60" spans="1:4" s="10" customFormat="1" ht="11.25">
      <c r="A60" s="45" t="s">
        <v>92</v>
      </c>
      <c r="B60" s="51" t="s">
        <v>93</v>
      </c>
      <c r="C60" s="20">
        <v>985758</v>
      </c>
      <c r="D60" s="20"/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12402679</v>
      </c>
      <c r="D61" s="21">
        <f>D45+D47+D49+D52-D53+D55-D56+D58-D59-D60</f>
        <v>15886062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131</v>
      </c>
      <c r="C64" s="11"/>
      <c r="D64" s="56"/>
    </row>
    <row r="65" spans="1:4" ht="12.75" customHeight="1" hidden="1">
      <c r="A65" s="22" t="s">
        <v>98</v>
      </c>
      <c r="B65" s="23" t="s">
        <v>132</v>
      </c>
      <c r="C65" s="23"/>
      <c r="D65" s="55"/>
    </row>
    <row r="66" spans="1:4" ht="11.25" hidden="1">
      <c r="A66" s="22"/>
      <c r="B66" s="23"/>
      <c r="C66" s="23"/>
      <c r="D66" s="55"/>
    </row>
    <row r="67" spans="1:4" ht="12" hidden="1" thickBot="1">
      <c r="A67" s="30"/>
      <c r="B67" s="31"/>
      <c r="C67" s="31"/>
      <c r="D67" s="54"/>
    </row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</sheetData>
  <sheetProtection selectLockedCells="1"/>
  <mergeCells count="8">
    <mergeCell ref="A5:A6"/>
    <mergeCell ref="C5:D5"/>
    <mergeCell ref="B5:B6"/>
    <mergeCell ref="B3:D3"/>
    <mergeCell ref="A1:A4"/>
    <mergeCell ref="B1:D1"/>
    <mergeCell ref="B4:D4"/>
    <mergeCell ref="B2:D2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28125" style="9" customWidth="1"/>
    <col min="3" max="3" width="14.140625" style="9" customWidth="1"/>
    <col min="4" max="4" width="15.00390625" style="9" customWidth="1"/>
    <col min="5" max="16384" width="9.140625" style="9" customWidth="1"/>
  </cols>
  <sheetData>
    <row r="1" spans="1:4" ht="22.5" customHeight="1">
      <c r="A1" s="90" t="s">
        <v>0</v>
      </c>
      <c r="B1" s="100" t="s">
        <v>150</v>
      </c>
      <c r="C1" s="100"/>
      <c r="D1" s="100"/>
    </row>
    <row r="2" spans="1:4" ht="15" customHeight="1">
      <c r="A2" s="90"/>
      <c r="B2" s="98" t="s">
        <v>118</v>
      </c>
      <c r="C2" s="98"/>
      <c r="D2" s="98"/>
    </row>
    <row r="3" spans="1:4" ht="23.25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24.7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52" t="s">
        <v>17</v>
      </c>
      <c r="C11" s="15">
        <v>0</v>
      </c>
      <c r="D11" s="15">
        <v>0</v>
      </c>
    </row>
    <row r="12" spans="1:4" s="10" customFormat="1" ht="11.25">
      <c r="A12" s="41" t="s">
        <v>18</v>
      </c>
      <c r="B12" s="51" t="s">
        <v>19</v>
      </c>
      <c r="C12" s="21">
        <f>C10+C11</f>
        <v>0</v>
      </c>
      <c r="D12" s="21">
        <f>D10+D11</f>
        <v>0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1818</v>
      </c>
      <c r="D19" s="15">
        <v>439754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1818</v>
      </c>
      <c r="D20" s="44">
        <f>D15+D16+D17+D18+D19</f>
        <v>439754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10192834</v>
      </c>
      <c r="D22" s="15">
        <v>13541318</v>
      </c>
    </row>
    <row r="23" spans="1:4" s="10" customFormat="1" ht="11.25">
      <c r="A23" s="41" t="s">
        <v>37</v>
      </c>
      <c r="B23" s="51" t="s">
        <v>38</v>
      </c>
      <c r="C23" s="20">
        <v>12283</v>
      </c>
      <c r="D23" s="20">
        <v>2418</v>
      </c>
    </row>
    <row r="24" spans="1:4" s="10" customFormat="1" ht="11.25">
      <c r="A24" s="45" t="s">
        <v>39</v>
      </c>
      <c r="B24" s="51" t="s">
        <v>40</v>
      </c>
      <c r="C24" s="21">
        <f>C20+C22+C23</f>
        <v>10206935</v>
      </c>
      <c r="D24" s="21">
        <f>D20+D22+D23</f>
        <v>13983490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24891</v>
      </c>
      <c r="D28" s="15">
        <v>27678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0</v>
      </c>
      <c r="D31" s="15">
        <v>2230</v>
      </c>
    </row>
    <row r="32" spans="1:4" s="10" customFormat="1" ht="11.25">
      <c r="A32" s="45" t="s">
        <v>53</v>
      </c>
      <c r="B32" s="51" t="s">
        <v>54</v>
      </c>
      <c r="C32" s="21">
        <f>SUM(C27:C31)</f>
        <v>24891</v>
      </c>
      <c r="D32" s="21">
        <f>SUM(D27:D31)</f>
        <v>29908</v>
      </c>
    </row>
    <row r="33" spans="1:4" s="10" customFormat="1" ht="11.25">
      <c r="A33" s="45" t="s">
        <v>55</v>
      </c>
      <c r="B33" s="51" t="s">
        <v>56</v>
      </c>
      <c r="C33" s="21">
        <f>C24+C25-C32-C42</f>
        <v>10182044</v>
      </c>
      <c r="D33" s="21">
        <f>D24+D25-D32-D42</f>
        <v>13953582</v>
      </c>
    </row>
    <row r="34" spans="1:4" s="10" customFormat="1" ht="11.25">
      <c r="A34" s="45" t="s">
        <v>57</v>
      </c>
      <c r="B34" s="51" t="s">
        <v>58</v>
      </c>
      <c r="C34" s="21">
        <f>C12+C33</f>
        <v>10182044</v>
      </c>
      <c r="D34" s="21">
        <f>D12+D33</f>
        <v>13953582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9075332</v>
      </c>
      <c r="D45" s="15">
        <v>12771533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0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1106712</v>
      </c>
      <c r="D58" s="15">
        <v>1182049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10182044</v>
      </c>
      <c r="D61" s="21">
        <f>D45+D47+D49+D52-D53+D55-D56+D58-D59-D60</f>
        <v>13953582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2.75" customHeight="1" hidden="1">
      <c r="A65" s="22" t="s">
        <v>98</v>
      </c>
      <c r="B65" s="23" t="s">
        <v>119</v>
      </c>
      <c r="C65" s="23"/>
      <c r="D65" s="55"/>
    </row>
    <row r="66" spans="1:4" ht="11.25" hidden="1">
      <c r="A66" s="22"/>
      <c r="B66" s="9" t="s">
        <v>120</v>
      </c>
      <c r="C66" s="23"/>
      <c r="D66" s="55"/>
    </row>
    <row r="67" spans="1:4" ht="12" hidden="1" thickBot="1">
      <c r="A67" s="30"/>
      <c r="B67" s="31" t="s">
        <v>121</v>
      </c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8">
    <mergeCell ref="A5:A6"/>
    <mergeCell ref="B5:B6"/>
    <mergeCell ref="C5:D5"/>
    <mergeCell ref="B3:D3"/>
    <mergeCell ref="B4:D4"/>
    <mergeCell ref="A1:A4"/>
    <mergeCell ref="B1:D1"/>
    <mergeCell ref="B2:D2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7:D47 C42:D42 C55:D56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zoomScalePageLayoutView="0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5" sqref="H5"/>
    </sheetView>
  </sheetViews>
  <sheetFormatPr defaultColWidth="9.140625" defaultRowHeight="12.75"/>
  <cols>
    <col min="1" max="1" width="66.8515625" style="62" customWidth="1"/>
    <col min="2" max="2" width="6.421875" style="62" customWidth="1"/>
    <col min="3" max="3" width="14.8515625" style="62" customWidth="1"/>
    <col min="4" max="4" width="16.421875" style="62" customWidth="1"/>
    <col min="5" max="203" width="9.140625" style="62" customWidth="1"/>
    <col min="204" max="204" width="66.8515625" style="62" customWidth="1"/>
    <col min="205" max="228" width="13.7109375" style="62" customWidth="1"/>
    <col min="229" max="229" width="11.00390625" style="62" customWidth="1"/>
    <col min="230" max="230" width="13.28125" style="62" customWidth="1"/>
    <col min="231" max="231" width="13.8515625" style="62" customWidth="1"/>
    <col min="232" max="232" width="7.8515625" style="62" customWidth="1"/>
    <col min="233" max="233" width="20.28125" style="62" customWidth="1"/>
    <col min="234" max="234" width="19.00390625" style="62" customWidth="1"/>
    <col min="235" max="235" width="8.8515625" style="62" customWidth="1"/>
    <col min="236" max="236" width="19.28125" style="62" customWidth="1"/>
    <col min="237" max="237" width="18.8515625" style="62" customWidth="1"/>
    <col min="238" max="238" width="9.8515625" style="62" customWidth="1"/>
    <col min="239" max="240" width="10.7109375" style="62" bestFit="1" customWidth="1"/>
    <col min="241" max="243" width="13.7109375" style="62" customWidth="1"/>
    <col min="244" max="16384" width="9.140625" style="62" customWidth="1"/>
  </cols>
  <sheetData>
    <row r="1" spans="1:4" ht="18.75" customHeight="1">
      <c r="A1" s="110" t="s">
        <v>0</v>
      </c>
      <c r="B1" s="113" t="s">
        <v>151</v>
      </c>
      <c r="C1" s="113"/>
      <c r="D1" s="113"/>
    </row>
    <row r="2" spans="1:4" ht="21.75" customHeight="1">
      <c r="A2" s="110"/>
      <c r="B2" s="112" t="s">
        <v>122</v>
      </c>
      <c r="C2" s="112"/>
      <c r="D2" s="112"/>
    </row>
    <row r="3" spans="1:4" ht="24" customHeight="1">
      <c r="A3" s="110"/>
      <c r="B3" s="110" t="s">
        <v>3</v>
      </c>
      <c r="C3" s="110"/>
      <c r="D3" s="110"/>
    </row>
    <row r="4" spans="1:4" ht="12.75" customHeight="1">
      <c r="A4" s="110"/>
      <c r="B4" s="111" t="s">
        <v>4</v>
      </c>
      <c r="C4" s="111"/>
      <c r="D4" s="111"/>
    </row>
    <row r="5" spans="1:4" ht="14.25" customHeight="1">
      <c r="A5" s="110" t="s">
        <v>5</v>
      </c>
      <c r="B5" s="110" t="s">
        <v>6</v>
      </c>
      <c r="C5" s="110" t="s">
        <v>7</v>
      </c>
      <c r="D5" s="110"/>
    </row>
    <row r="6" spans="1:4" ht="11.25">
      <c r="A6" s="110"/>
      <c r="B6" s="110"/>
      <c r="C6" s="80">
        <v>40179</v>
      </c>
      <c r="D6" s="80">
        <v>40359</v>
      </c>
    </row>
    <row r="7" spans="1:4" ht="11.25">
      <c r="A7" s="81" t="s">
        <v>8</v>
      </c>
      <c r="B7" s="81" t="s">
        <v>9</v>
      </c>
      <c r="C7" s="81" t="s">
        <v>10</v>
      </c>
      <c r="D7" s="81" t="s">
        <v>11</v>
      </c>
    </row>
    <row r="8" spans="1:4" s="66" customFormat="1" ht="11.25">
      <c r="A8" s="82" t="s">
        <v>12</v>
      </c>
      <c r="B8" s="63"/>
      <c r="C8" s="70"/>
      <c r="D8" s="70"/>
    </row>
    <row r="9" spans="1:4" s="66" customFormat="1" ht="11.25">
      <c r="A9" s="82" t="s">
        <v>13</v>
      </c>
      <c r="B9" s="63"/>
      <c r="C9" s="70"/>
      <c r="D9" s="70"/>
    </row>
    <row r="10" spans="1:4" s="68" customFormat="1" ht="11.25">
      <c r="A10" s="83" t="s">
        <v>14</v>
      </c>
      <c r="B10" s="64" t="s">
        <v>15</v>
      </c>
      <c r="C10" s="69">
        <v>0</v>
      </c>
      <c r="D10" s="69">
        <v>0</v>
      </c>
    </row>
    <row r="11" spans="1:4" s="68" customFormat="1" ht="11.25">
      <c r="A11" s="83" t="s">
        <v>16</v>
      </c>
      <c r="B11" s="64" t="s">
        <v>17</v>
      </c>
      <c r="C11" s="69">
        <v>195127</v>
      </c>
      <c r="D11" s="69">
        <v>645523</v>
      </c>
    </row>
    <row r="12" spans="1:4" s="66" customFormat="1" ht="11.25">
      <c r="A12" s="82" t="s">
        <v>18</v>
      </c>
      <c r="B12" s="63" t="s">
        <v>19</v>
      </c>
      <c r="C12" s="71">
        <f>C10+C11</f>
        <v>195127</v>
      </c>
      <c r="D12" s="71">
        <f>D10+D11</f>
        <v>645523</v>
      </c>
    </row>
    <row r="13" spans="1:4" s="66" customFormat="1" ht="11.25">
      <c r="A13" s="82" t="s">
        <v>20</v>
      </c>
      <c r="B13" s="63"/>
      <c r="C13" s="70"/>
      <c r="D13" s="70"/>
    </row>
    <row r="14" spans="1:4" s="66" customFormat="1" ht="11.25">
      <c r="A14" s="82" t="s">
        <v>21</v>
      </c>
      <c r="B14" s="63"/>
      <c r="C14" s="70"/>
      <c r="D14" s="70"/>
    </row>
    <row r="15" spans="1:4" s="68" customFormat="1" ht="11.25">
      <c r="A15" s="83" t="s">
        <v>22</v>
      </c>
      <c r="B15" s="64" t="s">
        <v>23</v>
      </c>
      <c r="C15" s="69">
        <v>0</v>
      </c>
      <c r="D15" s="69"/>
    </row>
    <row r="16" spans="1:4" s="68" customFormat="1" ht="11.25">
      <c r="A16" s="83" t="s">
        <v>24</v>
      </c>
      <c r="B16" s="64" t="s">
        <v>25</v>
      </c>
      <c r="C16" s="69">
        <v>0</v>
      </c>
      <c r="D16" s="69"/>
    </row>
    <row r="17" spans="1:4" s="68" customFormat="1" ht="11.25">
      <c r="A17" s="83" t="s">
        <v>26</v>
      </c>
      <c r="B17" s="64" t="s">
        <v>27</v>
      </c>
      <c r="C17" s="69">
        <v>0</v>
      </c>
      <c r="D17" s="69"/>
    </row>
    <row r="18" spans="1:4" s="68" customFormat="1" ht="11.25">
      <c r="A18" s="83" t="s">
        <v>28</v>
      </c>
      <c r="B18" s="64" t="s">
        <v>29</v>
      </c>
      <c r="C18" s="69">
        <v>0</v>
      </c>
      <c r="D18" s="69"/>
    </row>
    <row r="19" spans="1:4" s="68" customFormat="1" ht="11.25">
      <c r="A19" s="83" t="s">
        <v>30</v>
      </c>
      <c r="B19" s="64" t="s">
        <v>31</v>
      </c>
      <c r="C19" s="69">
        <v>0</v>
      </c>
      <c r="D19" s="69"/>
    </row>
    <row r="20" spans="1:4" s="66" customFormat="1" ht="11.25">
      <c r="A20" s="82" t="s">
        <v>32</v>
      </c>
      <c r="B20" s="65" t="s">
        <v>33</v>
      </c>
      <c r="C20" s="84">
        <f>C15+C16+C17+C18+C19</f>
        <v>0</v>
      </c>
      <c r="D20" s="84">
        <f>D15+D16+D17+D18+D19</f>
        <v>0</v>
      </c>
    </row>
    <row r="21" spans="1:4" s="66" customFormat="1" ht="11.25">
      <c r="A21" s="85" t="s">
        <v>34</v>
      </c>
      <c r="B21" s="63"/>
      <c r="C21" s="70"/>
      <c r="D21" s="70"/>
    </row>
    <row r="22" spans="1:4" s="68" customFormat="1" ht="11.25">
      <c r="A22" s="86" t="s">
        <v>35</v>
      </c>
      <c r="B22" s="64" t="s">
        <v>36</v>
      </c>
      <c r="C22" s="69">
        <v>122460</v>
      </c>
      <c r="D22" s="69">
        <v>118362</v>
      </c>
    </row>
    <row r="23" spans="1:4" s="66" customFormat="1" ht="11.25">
      <c r="A23" s="82" t="s">
        <v>37</v>
      </c>
      <c r="B23" s="63" t="s">
        <v>38</v>
      </c>
      <c r="C23" s="70">
        <v>15527</v>
      </c>
      <c r="D23" s="70">
        <v>4761</v>
      </c>
    </row>
    <row r="24" spans="1:4" s="66" customFormat="1" ht="11.25">
      <c r="A24" s="85" t="s">
        <v>39</v>
      </c>
      <c r="B24" s="63" t="s">
        <v>40</v>
      </c>
      <c r="C24" s="71">
        <f>C20+C22+C23</f>
        <v>137987</v>
      </c>
      <c r="D24" s="71">
        <f>D20+D22+D23</f>
        <v>123123</v>
      </c>
    </row>
    <row r="25" spans="1:4" s="66" customFormat="1" ht="11.25">
      <c r="A25" s="85" t="s">
        <v>41</v>
      </c>
      <c r="B25" s="63" t="s">
        <v>42</v>
      </c>
      <c r="C25" s="70">
        <v>0</v>
      </c>
      <c r="D25" s="70">
        <v>0</v>
      </c>
    </row>
    <row r="26" spans="1:4" s="66" customFormat="1" ht="11.25">
      <c r="A26" s="85" t="s">
        <v>43</v>
      </c>
      <c r="B26" s="63"/>
      <c r="C26" s="70"/>
      <c r="D26" s="70"/>
    </row>
    <row r="27" spans="1:4" s="68" customFormat="1" ht="11.25">
      <c r="A27" s="86" t="s">
        <v>44</v>
      </c>
      <c r="B27" s="64" t="s">
        <v>45</v>
      </c>
      <c r="C27" s="69">
        <v>0</v>
      </c>
      <c r="D27" s="69">
        <v>0</v>
      </c>
    </row>
    <row r="28" spans="1:4" s="68" customFormat="1" ht="11.25">
      <c r="A28" s="86" t="s">
        <v>46</v>
      </c>
      <c r="B28" s="64" t="s">
        <v>47</v>
      </c>
      <c r="C28" s="69">
        <v>620</v>
      </c>
      <c r="D28" s="69">
        <v>1005</v>
      </c>
    </row>
    <row r="29" spans="1:4" s="68" customFormat="1" ht="11.25">
      <c r="A29" s="86" t="s">
        <v>48</v>
      </c>
      <c r="B29" s="64" t="s">
        <v>49</v>
      </c>
      <c r="C29" s="69">
        <v>0</v>
      </c>
      <c r="D29" s="69">
        <v>0</v>
      </c>
    </row>
    <row r="30" spans="1:4" s="68" customFormat="1" ht="11.25">
      <c r="A30" s="86" t="s">
        <v>137</v>
      </c>
      <c r="B30" s="64" t="s">
        <v>50</v>
      </c>
      <c r="C30" s="69">
        <v>0</v>
      </c>
      <c r="D30" s="69">
        <v>0</v>
      </c>
    </row>
    <row r="31" spans="1:4" s="68" customFormat="1" ht="11.25">
      <c r="A31" s="86" t="s">
        <v>51</v>
      </c>
      <c r="B31" s="64" t="s">
        <v>52</v>
      </c>
      <c r="C31" s="69">
        <v>4373</v>
      </c>
      <c r="D31" s="69">
        <v>27910</v>
      </c>
    </row>
    <row r="32" spans="1:4" s="66" customFormat="1" ht="11.25">
      <c r="A32" s="85" t="s">
        <v>53</v>
      </c>
      <c r="B32" s="63" t="s">
        <v>54</v>
      </c>
      <c r="C32" s="71">
        <f>SUM(C27:C31)</f>
        <v>4993</v>
      </c>
      <c r="D32" s="71">
        <f>SUM(D27:D31)</f>
        <v>28915</v>
      </c>
    </row>
    <row r="33" spans="1:4" s="66" customFormat="1" ht="11.25">
      <c r="A33" s="85" t="s">
        <v>55</v>
      </c>
      <c r="B33" s="63" t="s">
        <v>56</v>
      </c>
      <c r="C33" s="71">
        <f>C24+C25-C32-C42</f>
        <v>132994</v>
      </c>
      <c r="D33" s="71">
        <f>D24+D25-D32-D42</f>
        <v>94208</v>
      </c>
    </row>
    <row r="34" spans="1:4" s="66" customFormat="1" ht="11.25">
      <c r="A34" s="85" t="s">
        <v>57</v>
      </c>
      <c r="B34" s="63" t="s">
        <v>58</v>
      </c>
      <c r="C34" s="71">
        <f>C12+C33</f>
        <v>328121</v>
      </c>
      <c r="D34" s="71">
        <f>D12+D33</f>
        <v>739731</v>
      </c>
    </row>
    <row r="35" spans="1:4" s="66" customFormat="1" ht="11.25">
      <c r="A35" s="85" t="s">
        <v>59</v>
      </c>
      <c r="B35" s="63"/>
      <c r="C35" s="70"/>
      <c r="D35" s="70"/>
    </row>
    <row r="36" spans="1:4" s="68" customFormat="1" ht="11.25">
      <c r="A36" s="86" t="s">
        <v>60</v>
      </c>
      <c r="B36" s="64" t="s">
        <v>61</v>
      </c>
      <c r="C36" s="69">
        <v>0</v>
      </c>
      <c r="D36" s="69">
        <v>0</v>
      </c>
    </row>
    <row r="37" spans="1:4" s="68" customFormat="1" ht="11.25">
      <c r="A37" s="86" t="s">
        <v>46</v>
      </c>
      <c r="B37" s="64" t="s">
        <v>62</v>
      </c>
      <c r="C37" s="69">
        <v>0</v>
      </c>
      <c r="D37" s="69">
        <v>0</v>
      </c>
    </row>
    <row r="38" spans="1:4" s="68" customFormat="1" ht="11.25">
      <c r="A38" s="86" t="s">
        <v>48</v>
      </c>
      <c r="B38" s="64" t="s">
        <v>63</v>
      </c>
      <c r="C38" s="69">
        <v>0</v>
      </c>
      <c r="D38" s="69">
        <v>0</v>
      </c>
    </row>
    <row r="39" spans="1:4" s="68" customFormat="1" ht="11.25">
      <c r="A39" s="86" t="s">
        <v>64</v>
      </c>
      <c r="B39" s="64" t="s">
        <v>65</v>
      </c>
      <c r="C39" s="69">
        <v>0</v>
      </c>
      <c r="D39" s="69">
        <v>0</v>
      </c>
    </row>
    <row r="40" spans="1:4" s="68" customFormat="1" ht="11.25">
      <c r="A40" s="86" t="s">
        <v>66</v>
      </c>
      <c r="B40" s="64" t="s">
        <v>67</v>
      </c>
      <c r="C40" s="69">
        <v>0</v>
      </c>
      <c r="D40" s="69">
        <v>0</v>
      </c>
    </row>
    <row r="41" spans="1:4" s="66" customFormat="1" ht="11.25">
      <c r="A41" s="85" t="s">
        <v>68</v>
      </c>
      <c r="B41" s="63" t="s">
        <v>69</v>
      </c>
      <c r="C41" s="71">
        <f>SUM(C36:C40)</f>
        <v>0</v>
      </c>
      <c r="D41" s="71">
        <f>SUM(D36:D40)</f>
        <v>0</v>
      </c>
    </row>
    <row r="42" spans="1:4" s="66" customFormat="1" ht="11.25">
      <c r="A42" s="85" t="s">
        <v>70</v>
      </c>
      <c r="B42" s="63" t="s">
        <v>71</v>
      </c>
      <c r="C42" s="70"/>
      <c r="D42" s="70"/>
    </row>
    <row r="43" spans="1:4" s="66" customFormat="1" ht="11.25">
      <c r="A43" s="85" t="s">
        <v>72</v>
      </c>
      <c r="B43" s="63"/>
      <c r="C43" s="70"/>
      <c r="D43" s="70"/>
    </row>
    <row r="44" spans="1:4" s="66" customFormat="1" ht="11.25">
      <c r="A44" s="85" t="s">
        <v>73</v>
      </c>
      <c r="B44" s="63"/>
      <c r="C44" s="70"/>
      <c r="D44" s="70"/>
    </row>
    <row r="45" spans="1:4" s="68" customFormat="1" ht="11.25">
      <c r="A45" s="86" t="s">
        <v>74</v>
      </c>
      <c r="B45" s="64" t="s">
        <v>75</v>
      </c>
      <c r="C45" s="69">
        <v>323303</v>
      </c>
      <c r="D45" s="69">
        <v>702462</v>
      </c>
    </row>
    <row r="46" spans="1:4" s="66" customFormat="1" ht="11.25">
      <c r="A46" s="85" t="s">
        <v>76</v>
      </c>
      <c r="B46" s="63"/>
      <c r="C46" s="70"/>
      <c r="D46" s="70"/>
    </row>
    <row r="47" spans="1:4" s="68" customFormat="1" ht="11.25">
      <c r="A47" s="86" t="s">
        <v>77</v>
      </c>
      <c r="B47" s="64" t="s">
        <v>78</v>
      </c>
      <c r="C47" s="69">
        <v>0</v>
      </c>
      <c r="D47" s="69">
        <v>0</v>
      </c>
    </row>
    <row r="48" spans="1:4" s="66" customFormat="1" ht="11.25">
      <c r="A48" s="85" t="s">
        <v>79</v>
      </c>
      <c r="B48" s="63"/>
      <c r="C48" s="70"/>
      <c r="D48" s="70"/>
    </row>
    <row r="49" spans="1:4" s="68" customFormat="1" ht="11.25">
      <c r="A49" s="87" t="s">
        <v>80</v>
      </c>
      <c r="B49" s="64" t="s">
        <v>81</v>
      </c>
      <c r="C49" s="69">
        <v>0</v>
      </c>
      <c r="D49" s="69">
        <v>0</v>
      </c>
    </row>
    <row r="50" spans="1:4" s="66" customFormat="1" ht="11.25">
      <c r="A50" s="85" t="s">
        <v>82</v>
      </c>
      <c r="B50" s="63"/>
      <c r="C50" s="70"/>
      <c r="D50" s="70"/>
    </row>
    <row r="51" spans="1:4" s="68" customFormat="1" ht="11.25">
      <c r="A51" s="86" t="s">
        <v>83</v>
      </c>
      <c r="B51" s="64"/>
      <c r="C51" s="69"/>
      <c r="D51" s="69"/>
    </row>
    <row r="52" spans="1:4" s="68" customFormat="1" ht="11.25">
      <c r="A52" s="86" t="s">
        <v>138</v>
      </c>
      <c r="B52" s="64" t="s">
        <v>84</v>
      </c>
      <c r="C52" s="69">
        <v>0</v>
      </c>
      <c r="D52" s="69">
        <v>4818</v>
      </c>
    </row>
    <row r="53" spans="1:4" s="68" customFormat="1" ht="11.25">
      <c r="A53" s="86" t="s">
        <v>85</v>
      </c>
      <c r="B53" s="64" t="s">
        <v>86</v>
      </c>
      <c r="C53" s="69"/>
      <c r="D53" s="69"/>
    </row>
    <row r="54" spans="1:4" s="68" customFormat="1" ht="11.25">
      <c r="A54" s="86" t="s">
        <v>139</v>
      </c>
      <c r="B54" s="88"/>
      <c r="C54" s="69"/>
      <c r="D54" s="69"/>
    </row>
    <row r="55" spans="1:4" s="68" customFormat="1" ht="11.25">
      <c r="A55" s="86" t="s">
        <v>138</v>
      </c>
      <c r="B55" s="64" t="s">
        <v>87</v>
      </c>
      <c r="C55" s="69">
        <v>0</v>
      </c>
      <c r="D55" s="69">
        <v>0</v>
      </c>
    </row>
    <row r="56" spans="1:4" s="68" customFormat="1" ht="11.25">
      <c r="A56" s="86" t="s">
        <v>85</v>
      </c>
      <c r="B56" s="64" t="s">
        <v>88</v>
      </c>
      <c r="C56" s="69">
        <v>0</v>
      </c>
      <c r="D56" s="69">
        <v>0</v>
      </c>
    </row>
    <row r="57" spans="1:4" s="66" customFormat="1" ht="11.25">
      <c r="A57" s="85" t="s">
        <v>89</v>
      </c>
      <c r="B57" s="63"/>
      <c r="C57" s="70"/>
      <c r="D57" s="70"/>
    </row>
    <row r="58" spans="1:4" s="68" customFormat="1" ht="11.25">
      <c r="A58" s="86" t="s">
        <v>138</v>
      </c>
      <c r="B58" s="64" t="s">
        <v>90</v>
      </c>
      <c r="C58" s="69">
        <v>4818</v>
      </c>
      <c r="D58" s="69">
        <v>32451</v>
      </c>
    </row>
    <row r="59" spans="1:4" s="68" customFormat="1" ht="11.25">
      <c r="A59" s="86" t="s">
        <v>85</v>
      </c>
      <c r="B59" s="64" t="s">
        <v>91</v>
      </c>
      <c r="C59" s="69"/>
      <c r="D59" s="69"/>
    </row>
    <row r="60" spans="1:4" s="66" customFormat="1" ht="11.25">
      <c r="A60" s="85" t="s">
        <v>92</v>
      </c>
      <c r="B60" s="63" t="s">
        <v>93</v>
      </c>
      <c r="C60" s="70"/>
      <c r="D60" s="70"/>
    </row>
    <row r="61" spans="1:4" s="66" customFormat="1" ht="11.25">
      <c r="A61" s="85" t="s">
        <v>94</v>
      </c>
      <c r="B61" s="63" t="s">
        <v>95</v>
      </c>
      <c r="C61" s="71">
        <f>C45+C47+C49+C52-C53+C55-C56+C58-C59-C60</f>
        <v>328121</v>
      </c>
      <c r="D61" s="71">
        <f>D45+D47+D49+D52-D53+D55-D56+D58-D59-D60</f>
        <v>739731</v>
      </c>
    </row>
    <row r="62" spans="1:4" s="66" customFormat="1" ht="16.5" customHeight="1" hidden="1">
      <c r="A62" s="77"/>
      <c r="B62" s="78"/>
      <c r="C62" s="78"/>
      <c r="D62" s="79"/>
    </row>
    <row r="63" spans="1:4" ht="11.25" hidden="1">
      <c r="A63" s="72"/>
      <c r="B63" s="73"/>
      <c r="C63" s="73"/>
      <c r="D63" s="73"/>
    </row>
    <row r="64" spans="1:4" s="75" customFormat="1" ht="11.25" hidden="1">
      <c r="A64" s="74" t="s">
        <v>96</v>
      </c>
      <c r="B64" s="61"/>
      <c r="C64" s="61" t="s">
        <v>97</v>
      </c>
      <c r="D64" s="61"/>
    </row>
    <row r="65" spans="1:4" ht="12.75" customHeight="1" hidden="1">
      <c r="A65" s="72" t="s">
        <v>98</v>
      </c>
      <c r="B65" s="76"/>
      <c r="C65" s="76" t="s">
        <v>106</v>
      </c>
      <c r="D65" s="76"/>
    </row>
    <row r="66" spans="1:4" ht="11.25" hidden="1">
      <c r="A66" s="72"/>
      <c r="B66" s="76"/>
      <c r="C66" s="76"/>
      <c r="D66" s="76"/>
    </row>
    <row r="67" spans="1:4" ht="12" hidden="1" thickBot="1">
      <c r="A67" s="67"/>
      <c r="B67" s="76"/>
      <c r="C67" s="76" t="s">
        <v>123</v>
      </c>
      <c r="D67" s="76"/>
    </row>
    <row r="68" ht="11.25" hidden="1"/>
    <row r="69" ht="11.25" hidden="1"/>
    <row r="70" ht="11.25" hidden="1">
      <c r="C70" s="62" t="s">
        <v>99</v>
      </c>
    </row>
    <row r="71" spans="3:4" ht="11.25" hidden="1">
      <c r="C71" s="62" t="s">
        <v>100</v>
      </c>
      <c r="D71" s="62" t="s">
        <v>101</v>
      </c>
    </row>
    <row r="72" spans="3:4" ht="11.25" hidden="1">
      <c r="C72" s="62" t="s">
        <v>102</v>
      </c>
      <c r="D72" s="62" t="s">
        <v>103</v>
      </c>
    </row>
    <row r="73" ht="11.25" hidden="1"/>
    <row r="74" ht="11.25" hidden="1"/>
  </sheetData>
  <sheetProtection selectLockedCells="1"/>
  <mergeCells count="8">
    <mergeCell ref="B3:D3"/>
    <mergeCell ref="B4:D4"/>
    <mergeCell ref="A1:A4"/>
    <mergeCell ref="C5:D5"/>
    <mergeCell ref="B5:B6"/>
    <mergeCell ref="A5:A6"/>
    <mergeCell ref="B2:D2"/>
    <mergeCell ref="B1:D1"/>
  </mergeCells>
  <dataValidations count="11">
    <dataValidation type="list" allowBlank="1" showInputMessage="1" showErrorMessage="1" sqref="GW65531">
      <formula1>list</formula1>
    </dataValidation>
    <dataValidation type="list" allowBlank="1" showInputMessage="1" showErrorMessage="1" sqref="GW65529">
      <formula1>JUDET</formula1>
    </dataValidation>
    <dataValidation type="whole" allowBlank="1" showInputMessage="1" showErrorMessage="1" errorTitle="Eroare format data" error="Eroare format data" sqref="GX10:GY11">
      <formula1>0</formula1>
      <formula2>1.11111111111111E+24</formula2>
    </dataValidation>
    <dataValidation type="whole" allowBlank="1" showInputMessage="1" showErrorMessage="1" errorTitle="Eroare format data" error="Eroare format data" sqref="GX15:GY19">
      <formula1>0</formula1>
      <formula2>1.11111111111111E+23</formula2>
    </dataValidation>
    <dataValidation type="whole" allowBlank="1" showInputMessage="1" showErrorMessage="1" errorTitle="Eroare format data" error="Eroare format data" sqref="GX22:GY23">
      <formula1>0</formula1>
      <formula2>1.11111111111111E+22</formula2>
    </dataValidation>
    <dataValidation type="whole" allowBlank="1" showInputMessage="1" showErrorMessage="1" errorTitle="Eroare format data" error="Eroare format data" sqref="GX27:GY31">
      <formula1>0</formula1>
      <formula2>10000000000000000000</formula2>
    </dataValidation>
    <dataValidation type="whole" allowBlank="1" showInputMessage="1" showErrorMessage="1" errorTitle="Eroare format data" error="Eroare format data" sqref="GX36:GY40">
      <formula1>0</formula1>
      <formula2>1E+24</formula2>
    </dataValidation>
    <dataValidation type="whole" allowBlank="1" showInputMessage="1" showErrorMessage="1" errorTitle="Eroare format data" error="Eroare format data" sqref="GX45:GY45">
      <formula1>0</formula1>
      <formula2>1E+22</formula2>
    </dataValidation>
    <dataValidation type="whole" allowBlank="1" showInputMessage="1" showErrorMessage="1" errorTitle="Eroare format data" error="Eroare format data" sqref="GX58:GY60">
      <formula1>0</formula1>
      <formula2>1000000000000000000</formula2>
    </dataValidation>
    <dataValidation type="whole" allowBlank="1" showInputMessage="1" showErrorMessage="1" errorTitle="Eroare format data" error="Eroare format data" sqref="GX25:GY25">
      <formula1>0</formula1>
      <formula2>1E+21</formula2>
    </dataValidation>
    <dataValidation type="whole" allowBlank="1" showInputMessage="1" showErrorMessage="1" errorTitle="Eroare format data" error="Eroare format data" sqref="GX42:GY42">
      <formula1>0</formula1>
      <formula2>1E+23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25" sqref="H25"/>
    </sheetView>
  </sheetViews>
  <sheetFormatPr defaultColWidth="9.140625" defaultRowHeight="12.75"/>
  <cols>
    <col min="1" max="1" width="66.8515625" style="9" customWidth="1"/>
    <col min="2" max="2" width="7.140625" style="9" customWidth="1"/>
    <col min="3" max="3" width="17.8515625" style="12" customWidth="1"/>
    <col min="4" max="4" width="16.8515625" style="12" customWidth="1"/>
    <col min="5" max="16384" width="9.140625" style="9" customWidth="1"/>
  </cols>
  <sheetData>
    <row r="1" spans="1:4" ht="18.75" customHeight="1">
      <c r="A1" s="92" t="s">
        <v>0</v>
      </c>
      <c r="B1" s="96" t="s">
        <v>124</v>
      </c>
      <c r="C1" s="96"/>
      <c r="D1" s="96"/>
    </row>
    <row r="2" spans="1:4" ht="21.75" customHeight="1">
      <c r="A2" s="93"/>
      <c r="B2" s="97" t="s">
        <v>125</v>
      </c>
      <c r="C2" s="97"/>
      <c r="D2" s="97"/>
    </row>
    <row r="3" spans="1:4" ht="24.75" customHeight="1">
      <c r="A3" s="93"/>
      <c r="B3" s="90" t="s">
        <v>3</v>
      </c>
      <c r="C3" s="90"/>
      <c r="D3" s="90"/>
    </row>
    <row r="4" spans="1:4" ht="12.75" customHeight="1">
      <c r="A4" s="94"/>
      <c r="B4" s="91" t="s">
        <v>4</v>
      </c>
      <c r="C4" s="91"/>
      <c r="D4" s="91"/>
    </row>
    <row r="5" spans="1:4" ht="13.5" customHeight="1">
      <c r="A5" s="90" t="s">
        <v>5</v>
      </c>
      <c r="B5" s="90" t="s">
        <v>6</v>
      </c>
      <c r="C5" s="95" t="s">
        <v>7</v>
      </c>
      <c r="D5" s="95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40" t="s">
        <v>10</v>
      </c>
      <c r="D7" s="40" t="s">
        <v>11</v>
      </c>
    </row>
    <row r="8" spans="1:4" s="10" customFormat="1" ht="11.25">
      <c r="A8" s="41" t="s">
        <v>12</v>
      </c>
      <c r="B8" s="18"/>
      <c r="C8" s="42"/>
      <c r="D8" s="42"/>
    </row>
    <row r="9" spans="1:4" s="10" customFormat="1" ht="11.25">
      <c r="A9" s="41" t="s">
        <v>13</v>
      </c>
      <c r="B9" s="18"/>
      <c r="C9" s="42"/>
      <c r="D9" s="42"/>
    </row>
    <row r="10" spans="1:4" s="16" customFormat="1" ht="11.25">
      <c r="A10" s="43" t="s">
        <v>14</v>
      </c>
      <c r="B10" s="14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14" t="s">
        <v>17</v>
      </c>
      <c r="C11" s="17">
        <v>27009926</v>
      </c>
      <c r="D11" s="15">
        <v>35559289</v>
      </c>
    </row>
    <row r="12" spans="1:4" s="10" customFormat="1" ht="11.25">
      <c r="A12" s="41" t="s">
        <v>18</v>
      </c>
      <c r="B12" s="18" t="s">
        <v>19</v>
      </c>
      <c r="C12" s="21">
        <f>SUM(C10:C11)</f>
        <v>27009926</v>
      </c>
      <c r="D12" s="21">
        <f>SUM(D10:D11)</f>
        <v>35559289</v>
      </c>
    </row>
    <row r="13" spans="1:4" s="10" customFormat="1" ht="11.25">
      <c r="A13" s="41" t="s">
        <v>20</v>
      </c>
      <c r="B13" s="18"/>
      <c r="C13" s="20"/>
      <c r="D13" s="20"/>
    </row>
    <row r="14" spans="1:4" s="10" customFormat="1" ht="11.25">
      <c r="A14" s="41" t="s">
        <v>21</v>
      </c>
      <c r="B14" s="18"/>
      <c r="C14" s="20"/>
      <c r="D14" s="20"/>
    </row>
    <row r="15" spans="1:4" s="16" customFormat="1" ht="11.25">
      <c r="A15" s="43" t="s">
        <v>22</v>
      </c>
      <c r="B15" s="14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14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14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14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14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19" t="s">
        <v>33</v>
      </c>
      <c r="C20" s="44">
        <f>SUM(C15:C19)</f>
        <v>0</v>
      </c>
      <c r="D20" s="44">
        <f>SUM(D15:D19)</f>
        <v>0</v>
      </c>
    </row>
    <row r="21" spans="1:4" s="10" customFormat="1" ht="11.25">
      <c r="A21" s="45" t="s">
        <v>34</v>
      </c>
      <c r="B21" s="18"/>
      <c r="C21" s="20"/>
      <c r="D21" s="20"/>
    </row>
    <row r="22" spans="1:4" s="16" customFormat="1" ht="11.25">
      <c r="A22" s="46" t="s">
        <v>35</v>
      </c>
      <c r="B22" s="14" t="s">
        <v>36</v>
      </c>
      <c r="C22" s="15">
        <v>4313651</v>
      </c>
      <c r="D22" s="15">
        <v>5803060</v>
      </c>
    </row>
    <row r="23" spans="1:4" s="10" customFormat="1" ht="11.25">
      <c r="A23" s="41" t="s">
        <v>37</v>
      </c>
      <c r="B23" s="18" t="s">
        <v>38</v>
      </c>
      <c r="C23" s="20">
        <v>80027</v>
      </c>
      <c r="D23" s="20">
        <v>76273</v>
      </c>
    </row>
    <row r="24" spans="1:4" s="10" customFormat="1" ht="11.25">
      <c r="A24" s="45" t="s">
        <v>39</v>
      </c>
      <c r="B24" s="18" t="s">
        <v>40</v>
      </c>
      <c r="C24" s="21">
        <f>C20+C22+C23</f>
        <v>4393678</v>
      </c>
      <c r="D24" s="21">
        <f>D20+D22+D23</f>
        <v>5879333</v>
      </c>
    </row>
    <row r="25" spans="1:4" s="10" customFormat="1" ht="11.25">
      <c r="A25" s="45" t="s">
        <v>41</v>
      </c>
      <c r="B25" s="18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18"/>
      <c r="C26" s="20"/>
      <c r="D26" s="20"/>
    </row>
    <row r="27" spans="1:4" s="16" customFormat="1" ht="11.25">
      <c r="A27" s="46" t="s">
        <v>44</v>
      </c>
      <c r="B27" s="14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14" t="s">
        <v>47</v>
      </c>
      <c r="C28" s="15">
        <v>24151</v>
      </c>
      <c r="D28" s="15">
        <v>64388</v>
      </c>
    </row>
    <row r="29" spans="1:4" s="16" customFormat="1" ht="11.25">
      <c r="A29" s="46" t="s">
        <v>48</v>
      </c>
      <c r="B29" s="14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14" t="s">
        <v>50</v>
      </c>
      <c r="C30" s="15">
        <v>80027</v>
      </c>
      <c r="D30" s="15">
        <v>74345</v>
      </c>
    </row>
    <row r="31" spans="1:4" s="16" customFormat="1" ht="11.25">
      <c r="A31" s="46" t="s">
        <v>51</v>
      </c>
      <c r="B31" s="14" t="s">
        <v>52</v>
      </c>
      <c r="C31" s="15">
        <v>32161</v>
      </c>
      <c r="D31" s="15">
        <v>1911</v>
      </c>
    </row>
    <row r="32" spans="1:4" s="10" customFormat="1" ht="11.25">
      <c r="A32" s="45" t="s">
        <v>53</v>
      </c>
      <c r="B32" s="18" t="s">
        <v>54</v>
      </c>
      <c r="C32" s="21">
        <f>SUM(C27:C31)</f>
        <v>136339</v>
      </c>
      <c r="D32" s="21">
        <f>SUM(D27:D31)</f>
        <v>140644</v>
      </c>
    </row>
    <row r="33" spans="1:4" s="10" customFormat="1" ht="11.25">
      <c r="A33" s="45" t="s">
        <v>55</v>
      </c>
      <c r="B33" s="18" t="s">
        <v>56</v>
      </c>
      <c r="C33" s="21">
        <f>C24+C25-C32-C42</f>
        <v>4257339</v>
      </c>
      <c r="D33" s="21">
        <f>D24+D25-D32-D42</f>
        <v>5738689</v>
      </c>
    </row>
    <row r="34" spans="1:4" s="10" customFormat="1" ht="11.25">
      <c r="A34" s="45" t="s">
        <v>57</v>
      </c>
      <c r="B34" s="18" t="s">
        <v>58</v>
      </c>
      <c r="C34" s="21">
        <f>C12+C33</f>
        <v>31267265</v>
      </c>
      <c r="D34" s="21">
        <f>D12+D33</f>
        <v>41297978</v>
      </c>
    </row>
    <row r="35" spans="1:4" s="10" customFormat="1" ht="11.25">
      <c r="A35" s="45" t="s">
        <v>59</v>
      </c>
      <c r="B35" s="18"/>
      <c r="C35" s="20"/>
      <c r="D35" s="20"/>
    </row>
    <row r="36" spans="1:4" s="16" customFormat="1" ht="11.25">
      <c r="A36" s="46" t="s">
        <v>60</v>
      </c>
      <c r="B36" s="14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14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14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14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14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18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18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18"/>
      <c r="C43" s="20"/>
      <c r="D43" s="20"/>
    </row>
    <row r="44" spans="1:4" s="10" customFormat="1" ht="11.25">
      <c r="A44" s="45" t="s">
        <v>73</v>
      </c>
      <c r="B44" s="18"/>
      <c r="C44" s="20"/>
      <c r="D44" s="20"/>
    </row>
    <row r="45" spans="1:4" s="16" customFormat="1" ht="11.25">
      <c r="A45" s="46" t="s">
        <v>74</v>
      </c>
      <c r="B45" s="14" t="s">
        <v>75</v>
      </c>
      <c r="C45" s="15">
        <v>27757885</v>
      </c>
      <c r="D45" s="15">
        <v>38319132</v>
      </c>
    </row>
    <row r="46" spans="1:4" s="10" customFormat="1" ht="11.25">
      <c r="A46" s="45" t="s">
        <v>76</v>
      </c>
      <c r="B46" s="18"/>
      <c r="C46" s="20"/>
      <c r="D46" s="20"/>
    </row>
    <row r="47" spans="1:4" s="16" customFormat="1" ht="11.25">
      <c r="A47" s="46" t="s">
        <v>77</v>
      </c>
      <c r="B47" s="14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18"/>
      <c r="C48" s="20"/>
      <c r="D48" s="20"/>
    </row>
    <row r="49" spans="1:4" s="16" customFormat="1" ht="11.25">
      <c r="A49" s="47" t="s">
        <v>80</v>
      </c>
      <c r="B49" s="14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18"/>
      <c r="C50" s="20"/>
      <c r="D50" s="20"/>
    </row>
    <row r="51" spans="1:4" s="16" customFormat="1" ht="11.25">
      <c r="A51" s="46" t="s">
        <v>83</v>
      </c>
      <c r="B51" s="14"/>
      <c r="C51" s="15"/>
      <c r="D51" s="15"/>
    </row>
    <row r="52" spans="1:4" s="16" customFormat="1" ht="11.25">
      <c r="A52" s="46" t="s">
        <v>138</v>
      </c>
      <c r="B52" s="14" t="s">
        <v>84</v>
      </c>
      <c r="C52" s="15">
        <v>0</v>
      </c>
      <c r="D52" s="15">
        <v>0</v>
      </c>
    </row>
    <row r="53" spans="1:4" s="16" customFormat="1" ht="11.25">
      <c r="A53" s="46" t="s">
        <v>85</v>
      </c>
      <c r="B53" s="14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37"/>
      <c r="C54" s="15"/>
      <c r="D54" s="15"/>
    </row>
    <row r="55" spans="1:4" s="16" customFormat="1" ht="11.25">
      <c r="A55" s="46" t="s">
        <v>138</v>
      </c>
      <c r="B55" s="14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14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18"/>
      <c r="C57" s="20"/>
      <c r="D57" s="20"/>
    </row>
    <row r="58" spans="1:4" s="16" customFormat="1" ht="11.25">
      <c r="A58" s="46" t="s">
        <v>138</v>
      </c>
      <c r="B58" s="14" t="s">
        <v>90</v>
      </c>
      <c r="C58" s="15">
        <v>3509380</v>
      </c>
      <c r="D58" s="15">
        <v>2978846</v>
      </c>
    </row>
    <row r="59" spans="1:4" s="16" customFormat="1" ht="11.25">
      <c r="A59" s="46" t="s">
        <v>85</v>
      </c>
      <c r="B59" s="14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18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18" t="s">
        <v>95</v>
      </c>
      <c r="C61" s="21">
        <f>C45+C47+C49+C52-C53+C55-C56+C58-C59-C60</f>
        <v>31267265</v>
      </c>
      <c r="D61" s="21">
        <f>D45+D47+D49+D52-D53+D55-D56+D58-D59-D60</f>
        <v>41297978</v>
      </c>
    </row>
    <row r="62" spans="1:4" s="10" customFormat="1" ht="16.5" customHeight="1" hidden="1">
      <c r="A62" s="34"/>
      <c r="B62" s="35"/>
      <c r="C62" s="36"/>
      <c r="D62" s="13"/>
    </row>
    <row r="63" spans="1:4" ht="11.25" hidden="1">
      <c r="A63" s="22"/>
      <c r="B63" s="23"/>
      <c r="C63" s="24"/>
      <c r="D63" s="25"/>
    </row>
    <row r="64" spans="1:4" s="29" customFormat="1" ht="11.25" hidden="1">
      <c r="A64" s="26" t="s">
        <v>96</v>
      </c>
      <c r="B64" s="11" t="s">
        <v>97</v>
      </c>
      <c r="C64" s="27"/>
      <c r="D64" s="28"/>
    </row>
    <row r="65" spans="1:4" ht="12.75" customHeight="1" hidden="1">
      <c r="A65" s="22" t="s">
        <v>98</v>
      </c>
      <c r="B65" s="23" t="s">
        <v>126</v>
      </c>
      <c r="C65" s="24"/>
      <c r="D65" s="25"/>
    </row>
    <row r="66" spans="1:4" ht="11.25" hidden="1">
      <c r="A66" s="22"/>
      <c r="B66" s="23" t="s">
        <v>127</v>
      </c>
      <c r="C66" s="24"/>
      <c r="D66" s="25"/>
    </row>
    <row r="67" spans="1:4" ht="12" hidden="1" thickBot="1">
      <c r="A67" s="30"/>
      <c r="B67" s="31"/>
      <c r="C67" s="32"/>
      <c r="D67" s="33"/>
    </row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</sheetData>
  <sheetProtection selectLockedCells="1"/>
  <mergeCells count="8">
    <mergeCell ref="A5:A6"/>
    <mergeCell ref="B4:D4"/>
    <mergeCell ref="B3:D3"/>
    <mergeCell ref="A1:A4"/>
    <mergeCell ref="B5:B6"/>
    <mergeCell ref="C5:D5"/>
    <mergeCell ref="B1:D1"/>
    <mergeCell ref="B2:D2"/>
  </mergeCells>
  <dataValidations count="11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55:D56 C47:D47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8515625" style="9" customWidth="1"/>
    <col min="3" max="3" width="17.28125" style="12" customWidth="1"/>
    <col min="4" max="4" width="18.00390625" style="12" customWidth="1"/>
    <col min="5" max="16384" width="9.140625" style="9" customWidth="1"/>
  </cols>
  <sheetData>
    <row r="1" spans="1:4" ht="14.25" customHeight="1">
      <c r="A1" s="92" t="s">
        <v>0</v>
      </c>
      <c r="B1" s="96" t="s">
        <v>128</v>
      </c>
      <c r="C1" s="96"/>
      <c r="D1" s="96"/>
    </row>
    <row r="2" spans="1:4" ht="25.5" customHeight="1">
      <c r="A2" s="93"/>
      <c r="B2" s="97" t="s">
        <v>129</v>
      </c>
      <c r="C2" s="97"/>
      <c r="D2" s="97"/>
    </row>
    <row r="3" spans="1:4" ht="12.75" customHeight="1">
      <c r="A3" s="93"/>
      <c r="B3" s="90" t="s">
        <v>3</v>
      </c>
      <c r="C3" s="90"/>
      <c r="D3" s="90"/>
    </row>
    <row r="4" spans="1:4" ht="12.75" customHeight="1">
      <c r="A4" s="93"/>
      <c r="B4" s="90"/>
      <c r="C4" s="90"/>
      <c r="D4" s="90"/>
    </row>
    <row r="5" spans="1:4" ht="12.75" customHeight="1">
      <c r="A5" s="94"/>
      <c r="B5" s="91" t="s">
        <v>4</v>
      </c>
      <c r="C5" s="91"/>
      <c r="D5" s="91"/>
    </row>
    <row r="6" spans="1:4" ht="24.75" customHeight="1">
      <c r="A6" s="90" t="s">
        <v>5</v>
      </c>
      <c r="B6" s="90" t="s">
        <v>6</v>
      </c>
      <c r="C6" s="95" t="s">
        <v>7</v>
      </c>
      <c r="D6" s="95"/>
    </row>
    <row r="7" spans="1:4" ht="11.25">
      <c r="A7" s="90"/>
      <c r="B7" s="90"/>
      <c r="C7" s="39">
        <v>40179</v>
      </c>
      <c r="D7" s="39">
        <v>40359</v>
      </c>
    </row>
    <row r="8" spans="1:4" ht="11.25">
      <c r="A8" s="18" t="s">
        <v>8</v>
      </c>
      <c r="B8" s="18" t="s">
        <v>9</v>
      </c>
      <c r="C8" s="40" t="s">
        <v>10</v>
      </c>
      <c r="D8" s="40" t="s">
        <v>11</v>
      </c>
    </row>
    <row r="9" spans="1:4" s="10" customFormat="1" ht="11.25">
      <c r="A9" s="41" t="s">
        <v>12</v>
      </c>
      <c r="B9" s="18"/>
      <c r="C9" s="42"/>
      <c r="D9" s="42"/>
    </row>
    <row r="10" spans="1:4" s="10" customFormat="1" ht="11.25">
      <c r="A10" s="41" t="s">
        <v>13</v>
      </c>
      <c r="B10" s="18"/>
      <c r="C10" s="42"/>
      <c r="D10" s="42"/>
    </row>
    <row r="11" spans="1:4" s="16" customFormat="1" ht="11.25">
      <c r="A11" s="43" t="s">
        <v>14</v>
      </c>
      <c r="B11" s="14" t="s">
        <v>15</v>
      </c>
      <c r="C11" s="48">
        <v>0</v>
      </c>
      <c r="D11" s="15">
        <v>0</v>
      </c>
    </row>
    <row r="12" spans="1:4" s="16" customFormat="1" ht="11.25">
      <c r="A12" s="43" t="s">
        <v>16</v>
      </c>
      <c r="B12" s="14" t="s">
        <v>17</v>
      </c>
      <c r="C12" s="15">
        <v>12118004</v>
      </c>
      <c r="D12" s="15">
        <v>15207471</v>
      </c>
    </row>
    <row r="13" spans="1:4" s="10" customFormat="1" ht="11.25">
      <c r="A13" s="41" t="s">
        <v>18</v>
      </c>
      <c r="B13" s="18" t="s">
        <v>19</v>
      </c>
      <c r="C13" s="21">
        <f>SUM(C11:C12)</f>
        <v>12118004</v>
      </c>
      <c r="D13" s="21">
        <f>SUM(D11:D12)</f>
        <v>15207471</v>
      </c>
    </row>
    <row r="14" spans="1:4" s="10" customFormat="1" ht="11.25">
      <c r="A14" s="41" t="s">
        <v>20</v>
      </c>
      <c r="B14" s="18"/>
      <c r="C14" s="20"/>
      <c r="D14" s="20"/>
    </row>
    <row r="15" spans="1:4" s="10" customFormat="1" ht="11.25">
      <c r="A15" s="41" t="s">
        <v>21</v>
      </c>
      <c r="B15" s="18"/>
      <c r="C15" s="20"/>
      <c r="D15" s="20"/>
    </row>
    <row r="16" spans="1:4" s="16" customFormat="1" ht="11.25">
      <c r="A16" s="43" t="s">
        <v>22</v>
      </c>
      <c r="B16" s="14" t="s">
        <v>23</v>
      </c>
      <c r="C16" s="15">
        <v>0</v>
      </c>
      <c r="D16" s="15">
        <v>0</v>
      </c>
    </row>
    <row r="17" spans="1:4" s="16" customFormat="1" ht="11.25">
      <c r="A17" s="43" t="s">
        <v>24</v>
      </c>
      <c r="B17" s="14" t="s">
        <v>25</v>
      </c>
      <c r="C17" s="15">
        <v>0</v>
      </c>
      <c r="D17" s="15">
        <v>0</v>
      </c>
    </row>
    <row r="18" spans="1:4" s="16" customFormat="1" ht="11.25">
      <c r="A18" s="43" t="s">
        <v>26</v>
      </c>
      <c r="B18" s="14" t="s">
        <v>27</v>
      </c>
      <c r="C18" s="15">
        <v>0</v>
      </c>
      <c r="D18" s="15">
        <v>0</v>
      </c>
    </row>
    <row r="19" spans="1:4" s="16" customFormat="1" ht="11.25">
      <c r="A19" s="43" t="s">
        <v>28</v>
      </c>
      <c r="B19" s="14" t="s">
        <v>29</v>
      </c>
      <c r="C19" s="15">
        <v>0</v>
      </c>
      <c r="D19" s="15">
        <v>0</v>
      </c>
    </row>
    <row r="20" spans="1:4" s="16" customFormat="1" ht="11.25">
      <c r="A20" s="43" t="s">
        <v>30</v>
      </c>
      <c r="B20" s="14" t="s">
        <v>31</v>
      </c>
      <c r="C20" s="15">
        <v>0</v>
      </c>
      <c r="D20" s="15">
        <v>101</v>
      </c>
    </row>
    <row r="21" spans="1:4" s="10" customFormat="1" ht="11.25">
      <c r="A21" s="41" t="s">
        <v>32</v>
      </c>
      <c r="B21" s="19" t="s">
        <v>33</v>
      </c>
      <c r="C21" s="44">
        <f>SUM(C16:C20)</f>
        <v>0</v>
      </c>
      <c r="D21" s="44">
        <f>SUM(D16:D20)</f>
        <v>101</v>
      </c>
    </row>
    <row r="22" spans="1:4" s="10" customFormat="1" ht="11.25">
      <c r="A22" s="45" t="s">
        <v>34</v>
      </c>
      <c r="B22" s="18"/>
      <c r="C22" s="20"/>
      <c r="D22" s="20"/>
    </row>
    <row r="23" spans="1:4" s="16" customFormat="1" ht="11.25">
      <c r="A23" s="46" t="s">
        <v>35</v>
      </c>
      <c r="B23" s="14" t="s">
        <v>36</v>
      </c>
      <c r="C23" s="15">
        <v>4229700</v>
      </c>
      <c r="D23" s="15">
        <v>5191142</v>
      </c>
    </row>
    <row r="24" spans="1:4" s="10" customFormat="1" ht="11.25">
      <c r="A24" s="41" t="s">
        <v>37</v>
      </c>
      <c r="B24" s="18" t="s">
        <v>38</v>
      </c>
      <c r="C24" s="20">
        <v>42940</v>
      </c>
      <c r="D24" s="20">
        <v>47824</v>
      </c>
    </row>
    <row r="25" spans="1:4" s="10" customFormat="1" ht="11.25">
      <c r="A25" s="45" t="s">
        <v>39</v>
      </c>
      <c r="B25" s="18" t="s">
        <v>40</v>
      </c>
      <c r="C25" s="21">
        <f>C21+C23+C24</f>
        <v>4272640</v>
      </c>
      <c r="D25" s="21">
        <f>D21+D23+D24</f>
        <v>5239067</v>
      </c>
    </row>
    <row r="26" spans="1:4" s="10" customFormat="1" ht="11.25">
      <c r="A26" s="45" t="s">
        <v>41</v>
      </c>
      <c r="B26" s="18" t="s">
        <v>42</v>
      </c>
      <c r="C26" s="20">
        <v>0</v>
      </c>
      <c r="D26" s="20">
        <v>0</v>
      </c>
    </row>
    <row r="27" spans="1:4" s="10" customFormat="1" ht="11.25">
      <c r="A27" s="45" t="s">
        <v>43</v>
      </c>
      <c r="B27" s="18"/>
      <c r="C27" s="20"/>
      <c r="D27" s="20"/>
    </row>
    <row r="28" spans="1:4" s="16" customFormat="1" ht="11.25">
      <c r="A28" s="46" t="s">
        <v>44</v>
      </c>
      <c r="B28" s="14" t="s">
        <v>45</v>
      </c>
      <c r="C28" s="15">
        <v>0</v>
      </c>
      <c r="D28" s="15">
        <v>0</v>
      </c>
    </row>
    <row r="29" spans="1:4" s="16" customFormat="1" ht="11.25">
      <c r="A29" s="46" t="s">
        <v>46</v>
      </c>
      <c r="B29" s="14" t="s">
        <v>47</v>
      </c>
      <c r="C29" s="15">
        <v>15860</v>
      </c>
      <c r="D29" s="15">
        <v>46579</v>
      </c>
    </row>
    <row r="30" spans="1:4" s="16" customFormat="1" ht="11.25">
      <c r="A30" s="46" t="s">
        <v>48</v>
      </c>
      <c r="B30" s="14" t="s">
        <v>49</v>
      </c>
      <c r="C30" s="15">
        <v>0</v>
      </c>
      <c r="D30" s="15">
        <v>0</v>
      </c>
    </row>
    <row r="31" spans="1:4" s="16" customFormat="1" ht="11.25">
      <c r="A31" s="46" t="s">
        <v>137</v>
      </c>
      <c r="B31" s="14" t="s">
        <v>50</v>
      </c>
      <c r="C31" s="15">
        <v>42923</v>
      </c>
      <c r="D31" s="15">
        <v>47807</v>
      </c>
    </row>
    <row r="32" spans="1:4" s="16" customFormat="1" ht="11.25">
      <c r="A32" s="46" t="s">
        <v>51</v>
      </c>
      <c r="B32" s="14" t="s">
        <v>52</v>
      </c>
      <c r="C32" s="15">
        <v>22630</v>
      </c>
      <c r="D32" s="15">
        <v>0</v>
      </c>
    </row>
    <row r="33" spans="1:4" s="10" customFormat="1" ht="11.25">
      <c r="A33" s="45" t="s">
        <v>53</v>
      </c>
      <c r="B33" s="18" t="s">
        <v>54</v>
      </c>
      <c r="C33" s="21">
        <f>SUM(C28:C32)</f>
        <v>81413</v>
      </c>
      <c r="D33" s="21">
        <f>SUM(D28:D32)</f>
        <v>94386</v>
      </c>
    </row>
    <row r="34" spans="1:4" s="10" customFormat="1" ht="11.25">
      <c r="A34" s="45" t="s">
        <v>55</v>
      </c>
      <c r="B34" s="18" t="s">
        <v>56</v>
      </c>
      <c r="C34" s="21">
        <f>C25+C26-C33-C43</f>
        <v>4191227</v>
      </c>
      <c r="D34" s="21">
        <f>D25+D26-D33-D43</f>
        <v>5144681</v>
      </c>
    </row>
    <row r="35" spans="1:4" s="10" customFormat="1" ht="11.25">
      <c r="A35" s="45" t="s">
        <v>57</v>
      </c>
      <c r="B35" s="18" t="s">
        <v>58</v>
      </c>
      <c r="C35" s="21">
        <f>C13+C34</f>
        <v>16309231</v>
      </c>
      <c r="D35" s="21">
        <f>D13+D34</f>
        <v>20352152</v>
      </c>
    </row>
    <row r="36" spans="1:4" s="10" customFormat="1" ht="11.25">
      <c r="A36" s="45" t="s">
        <v>59</v>
      </c>
      <c r="B36" s="18"/>
      <c r="C36" s="20"/>
      <c r="D36" s="20"/>
    </row>
    <row r="37" spans="1:4" s="16" customFormat="1" ht="11.25">
      <c r="A37" s="46" t="s">
        <v>60</v>
      </c>
      <c r="B37" s="14" t="s">
        <v>61</v>
      </c>
      <c r="C37" s="15">
        <v>0</v>
      </c>
      <c r="D37" s="15">
        <v>0</v>
      </c>
    </row>
    <row r="38" spans="1:4" s="16" customFormat="1" ht="11.25">
      <c r="A38" s="46" t="s">
        <v>46</v>
      </c>
      <c r="B38" s="14" t="s">
        <v>62</v>
      </c>
      <c r="C38" s="15">
        <v>0</v>
      </c>
      <c r="D38" s="15">
        <v>0</v>
      </c>
    </row>
    <row r="39" spans="1:4" s="16" customFormat="1" ht="11.25">
      <c r="A39" s="46" t="s">
        <v>48</v>
      </c>
      <c r="B39" s="14" t="s">
        <v>63</v>
      </c>
      <c r="C39" s="15">
        <v>0</v>
      </c>
      <c r="D39" s="15">
        <v>0</v>
      </c>
    </row>
    <row r="40" spans="1:4" s="16" customFormat="1" ht="11.25">
      <c r="A40" s="46" t="s">
        <v>64</v>
      </c>
      <c r="B40" s="14" t="s">
        <v>65</v>
      </c>
      <c r="C40" s="15">
        <v>0</v>
      </c>
      <c r="D40" s="15">
        <v>0</v>
      </c>
    </row>
    <row r="41" spans="1:4" s="16" customFormat="1" ht="11.25">
      <c r="A41" s="46" t="s">
        <v>66</v>
      </c>
      <c r="B41" s="14" t="s">
        <v>67</v>
      </c>
      <c r="C41" s="15">
        <v>0</v>
      </c>
      <c r="D41" s="15">
        <v>0</v>
      </c>
    </row>
    <row r="42" spans="1:4" s="10" customFormat="1" ht="11.25">
      <c r="A42" s="45" t="s">
        <v>68</v>
      </c>
      <c r="B42" s="18" t="s">
        <v>69</v>
      </c>
      <c r="C42" s="21">
        <f>SUM(C37:C41)</f>
        <v>0</v>
      </c>
      <c r="D42" s="21">
        <f>SUM(D37:D41)</f>
        <v>0</v>
      </c>
    </row>
    <row r="43" spans="1:4" s="10" customFormat="1" ht="11.25">
      <c r="A43" s="45" t="s">
        <v>70</v>
      </c>
      <c r="B43" s="18" t="s">
        <v>71</v>
      </c>
      <c r="C43" s="20">
        <v>0</v>
      </c>
      <c r="D43" s="20">
        <v>0</v>
      </c>
    </row>
    <row r="44" spans="1:4" s="10" customFormat="1" ht="11.25">
      <c r="A44" s="45" t="s">
        <v>72</v>
      </c>
      <c r="B44" s="18"/>
      <c r="C44" s="20"/>
      <c r="D44" s="20"/>
    </row>
    <row r="45" spans="1:4" s="10" customFormat="1" ht="11.25">
      <c r="A45" s="45" t="s">
        <v>73</v>
      </c>
      <c r="B45" s="18"/>
      <c r="C45" s="20"/>
      <c r="D45" s="20"/>
    </row>
    <row r="46" spans="1:4" s="16" customFormat="1" ht="11.25">
      <c r="A46" s="46" t="s">
        <v>74</v>
      </c>
      <c r="B46" s="14" t="s">
        <v>75</v>
      </c>
      <c r="C46" s="15">
        <v>14168182</v>
      </c>
      <c r="D46" s="15">
        <v>19504153</v>
      </c>
    </row>
    <row r="47" spans="1:4" s="10" customFormat="1" ht="11.25">
      <c r="A47" s="45" t="s">
        <v>76</v>
      </c>
      <c r="B47" s="18"/>
      <c r="C47" s="20"/>
      <c r="D47" s="20"/>
    </row>
    <row r="48" spans="1:4" s="16" customFormat="1" ht="11.25">
      <c r="A48" s="46" t="s">
        <v>77</v>
      </c>
      <c r="B48" s="14" t="s">
        <v>78</v>
      </c>
      <c r="C48" s="15">
        <v>0</v>
      </c>
      <c r="D48" s="15">
        <v>0</v>
      </c>
    </row>
    <row r="49" spans="1:4" s="10" customFormat="1" ht="11.25">
      <c r="A49" s="45" t="s">
        <v>79</v>
      </c>
      <c r="B49" s="18"/>
      <c r="C49" s="20"/>
      <c r="D49" s="20"/>
    </row>
    <row r="50" spans="1:4" s="16" customFormat="1" ht="11.25">
      <c r="A50" s="47" t="s">
        <v>80</v>
      </c>
      <c r="B50" s="14" t="s">
        <v>81</v>
      </c>
      <c r="C50" s="15">
        <v>0</v>
      </c>
      <c r="D50" s="15">
        <v>0</v>
      </c>
    </row>
    <row r="51" spans="1:4" s="10" customFormat="1" ht="11.25">
      <c r="A51" s="45" t="s">
        <v>82</v>
      </c>
      <c r="B51" s="18"/>
      <c r="C51" s="20"/>
      <c r="D51" s="20"/>
    </row>
    <row r="52" spans="1:4" s="16" customFormat="1" ht="11.25">
      <c r="A52" s="46" t="s">
        <v>83</v>
      </c>
      <c r="B52" s="14"/>
      <c r="C52" s="15"/>
      <c r="D52" s="15"/>
    </row>
    <row r="53" spans="1:4" s="16" customFormat="1" ht="11.25">
      <c r="A53" s="46" t="s">
        <v>138</v>
      </c>
      <c r="B53" s="14" t="s">
        <v>84</v>
      </c>
      <c r="C53" s="15">
        <v>0</v>
      </c>
      <c r="D53" s="15">
        <v>0</v>
      </c>
    </row>
    <row r="54" spans="1:4" s="16" customFormat="1" ht="11.25">
      <c r="A54" s="46" t="s">
        <v>85</v>
      </c>
      <c r="B54" s="14" t="s">
        <v>86</v>
      </c>
      <c r="C54" s="15">
        <v>0</v>
      </c>
      <c r="D54" s="15">
        <v>0</v>
      </c>
    </row>
    <row r="55" spans="1:4" s="16" customFormat="1" ht="11.25">
      <c r="A55" s="46" t="s">
        <v>139</v>
      </c>
      <c r="B55" s="37"/>
      <c r="C55" s="15"/>
      <c r="D55" s="15"/>
    </row>
    <row r="56" spans="1:4" s="16" customFormat="1" ht="11.25">
      <c r="A56" s="46" t="s">
        <v>138</v>
      </c>
      <c r="B56" s="14" t="s">
        <v>87</v>
      </c>
      <c r="C56" s="15">
        <v>0</v>
      </c>
      <c r="D56" s="15">
        <v>0</v>
      </c>
    </row>
    <row r="57" spans="1:4" s="16" customFormat="1" ht="11.25">
      <c r="A57" s="46" t="s">
        <v>85</v>
      </c>
      <c r="B57" s="14" t="s">
        <v>88</v>
      </c>
      <c r="C57" s="15">
        <v>0</v>
      </c>
      <c r="D57" s="15">
        <v>0</v>
      </c>
    </row>
    <row r="58" spans="1:4" s="10" customFormat="1" ht="11.25">
      <c r="A58" s="45" t="s">
        <v>89</v>
      </c>
      <c r="B58" s="18"/>
      <c r="C58" s="20"/>
      <c r="D58" s="20"/>
    </row>
    <row r="59" spans="1:4" s="16" customFormat="1" ht="11.25">
      <c r="A59" s="46" t="s">
        <v>138</v>
      </c>
      <c r="B59" s="14" t="s">
        <v>90</v>
      </c>
      <c r="C59" s="15">
        <v>2141049</v>
      </c>
      <c r="D59" s="15">
        <v>847999</v>
      </c>
    </row>
    <row r="60" spans="1:4" s="16" customFormat="1" ht="11.25">
      <c r="A60" s="46" t="s">
        <v>85</v>
      </c>
      <c r="B60" s="14" t="s">
        <v>91</v>
      </c>
      <c r="C60" s="15">
        <v>0</v>
      </c>
      <c r="D60" s="15">
        <v>0</v>
      </c>
    </row>
    <row r="61" spans="1:4" s="10" customFormat="1" ht="11.25">
      <c r="A61" s="45" t="s">
        <v>92</v>
      </c>
      <c r="B61" s="18" t="s">
        <v>93</v>
      </c>
      <c r="C61" s="20">
        <v>0</v>
      </c>
      <c r="D61" s="20">
        <v>0</v>
      </c>
    </row>
    <row r="62" spans="1:4" s="10" customFormat="1" ht="11.25">
      <c r="A62" s="45" t="s">
        <v>94</v>
      </c>
      <c r="B62" s="18" t="s">
        <v>95</v>
      </c>
      <c r="C62" s="21">
        <f>C46+C48+C50+C53-C54+C56-C57+C59-C60-C61</f>
        <v>16309231</v>
      </c>
      <c r="D62" s="21">
        <f>D46+D48+D50+D53-D54+D56-D57+D59-D60-D61</f>
        <v>20352152</v>
      </c>
    </row>
    <row r="63" spans="1:4" s="10" customFormat="1" ht="16.5" customHeight="1" hidden="1">
      <c r="A63" s="45"/>
      <c r="B63" s="18"/>
      <c r="C63" s="40"/>
      <c r="D63" s="40"/>
    </row>
    <row r="64" spans="1:4" ht="11.25" hidden="1">
      <c r="A64" s="37"/>
      <c r="B64" s="37"/>
      <c r="C64" s="49"/>
      <c r="D64" s="49"/>
    </row>
    <row r="65" spans="1:4" s="29" customFormat="1" ht="11.25" hidden="1">
      <c r="A65" s="38" t="s">
        <v>96</v>
      </c>
      <c r="B65" s="38" t="s">
        <v>97</v>
      </c>
      <c r="C65" s="50"/>
      <c r="D65" s="50"/>
    </row>
    <row r="66" spans="1:4" ht="12.75" customHeight="1" hidden="1">
      <c r="A66" s="37" t="s">
        <v>98</v>
      </c>
      <c r="B66" s="37" t="s">
        <v>126</v>
      </c>
      <c r="C66" s="49"/>
      <c r="D66" s="49"/>
    </row>
    <row r="67" spans="1:4" ht="11.25" hidden="1">
      <c r="A67" s="37"/>
      <c r="B67" s="37" t="s">
        <v>127</v>
      </c>
      <c r="C67" s="49"/>
      <c r="D67" s="49"/>
    </row>
    <row r="68" spans="1:4" ht="11.25" hidden="1">
      <c r="A68" s="37"/>
      <c r="B68" s="37"/>
      <c r="C68" s="49"/>
      <c r="D68" s="49"/>
    </row>
    <row r="69" spans="1:4" ht="11.25" hidden="1">
      <c r="A69" s="37"/>
      <c r="B69" s="37"/>
      <c r="C69" s="49"/>
      <c r="D69" s="49"/>
    </row>
    <row r="70" spans="1:4" ht="11.25" hidden="1">
      <c r="A70" s="37"/>
      <c r="B70" s="37"/>
      <c r="C70" s="49"/>
      <c r="D70" s="49"/>
    </row>
    <row r="71" spans="1:4" ht="11.25" hidden="1">
      <c r="A71" s="37"/>
      <c r="B71" s="37"/>
      <c r="C71" s="49"/>
      <c r="D71" s="49"/>
    </row>
    <row r="72" spans="1:4" ht="11.25" hidden="1">
      <c r="A72" s="37"/>
      <c r="B72" s="37"/>
      <c r="C72" s="49"/>
      <c r="D72" s="49"/>
    </row>
    <row r="73" spans="1:4" ht="11.25" hidden="1">
      <c r="A73" s="37"/>
      <c r="B73" s="37"/>
      <c r="C73" s="49"/>
      <c r="D73" s="49"/>
    </row>
    <row r="74" spans="1:4" ht="11.25" hidden="1">
      <c r="A74" s="37"/>
      <c r="B74" s="37"/>
      <c r="C74" s="49"/>
      <c r="D74" s="49"/>
    </row>
    <row r="75" spans="1:4" ht="11.25" hidden="1">
      <c r="A75" s="37"/>
      <c r="B75" s="37"/>
      <c r="C75" s="49"/>
      <c r="D75" s="49"/>
    </row>
    <row r="76" spans="1:4" ht="11.25">
      <c r="A76" s="37"/>
      <c r="B76" s="37"/>
      <c r="C76" s="49"/>
      <c r="D76" s="49"/>
    </row>
  </sheetData>
  <sheetProtection selectLockedCells="1"/>
  <mergeCells count="8">
    <mergeCell ref="A6:A7"/>
    <mergeCell ref="B6:B7"/>
    <mergeCell ref="C6:D6"/>
    <mergeCell ref="B5:D5"/>
    <mergeCell ref="B3:D4"/>
    <mergeCell ref="A1:A5"/>
    <mergeCell ref="B1:D1"/>
    <mergeCell ref="B2:D2"/>
  </mergeCells>
  <dataValidations count="11">
    <dataValidation type="whole" allowBlank="1" showInputMessage="1" showErrorMessage="1" errorTitle="Eroare format data" error="Eroare format data" sqref="C11:D12">
      <formula1>0</formula1>
      <formula2>1.11111111111111E+24</formula2>
    </dataValidation>
    <dataValidation type="whole" allowBlank="1" showInputMessage="1" showErrorMessage="1" errorTitle="Eroare format data" error="Eroare format data" sqref="C16:D20">
      <formula1>0</formula1>
      <formula2>1.11111111111111E+23</formula2>
    </dataValidation>
    <dataValidation type="whole" allowBlank="1" showInputMessage="1" showErrorMessage="1" errorTitle="Eroare format data" error="Eroare format data" sqref="C23:D24">
      <formula1>0</formula1>
      <formula2>1.11111111111111E+22</formula2>
    </dataValidation>
    <dataValidation type="whole" allowBlank="1" showInputMessage="1" showErrorMessage="1" errorTitle="Eroare format data" error="Eroare format data" sqref="C28:D32">
      <formula1>0</formula1>
      <formula2>10000000000000000000</formula2>
    </dataValidation>
    <dataValidation type="whole" allowBlank="1" showInputMessage="1" showErrorMessage="1" errorTitle="Eroare format data" error="Eroare format data" sqref="C37:D41">
      <formula1>0</formula1>
      <formula2>1E+24</formula2>
    </dataValidation>
    <dataValidation type="whole" allowBlank="1" showInputMessage="1" showErrorMessage="1" errorTitle="Eroare format data" error="Eroare format data" sqref="C46:D46">
      <formula1>0</formula1>
      <formula2>1E+22</formula2>
    </dataValidation>
    <dataValidation type="whole" allowBlank="1" showInputMessage="1" showErrorMessage="1" errorTitle="Eroare format data" error="Eroare format data" sqref="C59:D61">
      <formula1>0</formula1>
      <formula2>1000000000000000000</formula2>
    </dataValidation>
    <dataValidation type="whole" allowBlank="1" showInputMessage="1" showErrorMessage="1" errorTitle="Eroare format data" error="Eroare format data" sqref="C53:D54 C26:D26">
      <formula1>0</formula1>
      <formula2>1E+21</formula2>
    </dataValidation>
    <dataValidation type="whole" allowBlank="1" showInputMessage="1" showErrorMessage="1" errorTitle="Eroare format data" error="Eroare format data" sqref="C56:D57 C48:D48 C43:D43">
      <formula1>0</formula1>
      <formula2>1E+23</formula2>
    </dataValidation>
    <dataValidation allowBlank="1" showInputMessage="1" showErrorMessage="1" errorTitle="Eroare format data" error="Eroare format data" sqref="C50:D50"/>
    <dataValidation type="list" allowBlank="1" showInputMessage="1" showErrorMessage="1" sqref="B1:B2">
      <formula1>JUDET</formula1>
    </dataValidation>
  </dataValidations>
  <hyperlinks>
    <hyperlink ref="A40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100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140625" style="9" customWidth="1"/>
    <col min="3" max="3" width="15.00390625" style="9" customWidth="1"/>
    <col min="4" max="4" width="15.7109375" style="9" customWidth="1"/>
    <col min="5" max="16384" width="9.140625" style="9" customWidth="1"/>
  </cols>
  <sheetData>
    <row r="1" spans="1:4" ht="18.75" customHeight="1">
      <c r="A1" s="90" t="s">
        <v>0</v>
      </c>
      <c r="B1" s="98" t="s">
        <v>140</v>
      </c>
      <c r="C1" s="98"/>
      <c r="D1" s="98"/>
    </row>
    <row r="2" spans="1:4" ht="15" customHeight="1">
      <c r="A2" s="90"/>
      <c r="B2" s="98" t="s">
        <v>113</v>
      </c>
      <c r="C2" s="98"/>
      <c r="D2" s="98"/>
    </row>
    <row r="3" spans="1:4" ht="24.75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15.7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1335191</v>
      </c>
    </row>
    <row r="11" spans="1:4" s="16" customFormat="1" ht="11.25">
      <c r="A11" s="43" t="s">
        <v>16</v>
      </c>
      <c r="B11" s="52" t="s">
        <v>17</v>
      </c>
      <c r="C11" s="15">
        <v>30905052</v>
      </c>
      <c r="D11" s="15">
        <v>47870605</v>
      </c>
    </row>
    <row r="12" spans="1:4" s="10" customFormat="1" ht="11.25">
      <c r="A12" s="41" t="s">
        <v>18</v>
      </c>
      <c r="B12" s="51" t="s">
        <v>19</v>
      </c>
      <c r="C12" s="21">
        <f>C10+C11</f>
        <v>30905052</v>
      </c>
      <c r="D12" s="21">
        <f>D10+D11</f>
        <v>49205796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918833</v>
      </c>
      <c r="D19" s="15">
        <v>2455720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918833</v>
      </c>
      <c r="D20" s="44">
        <f>D15+D16+D17+D18+D19</f>
        <v>2455720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10977877</v>
      </c>
      <c r="D22" s="15">
        <v>0</v>
      </c>
    </row>
    <row r="23" spans="1:4" s="10" customFormat="1" ht="11.25">
      <c r="A23" s="41" t="s">
        <v>37</v>
      </c>
      <c r="B23" s="51" t="s">
        <v>38</v>
      </c>
      <c r="C23" s="20">
        <v>696195</v>
      </c>
      <c r="D23" s="20">
        <v>172378</v>
      </c>
    </row>
    <row r="24" spans="1:4" s="10" customFormat="1" ht="11.25">
      <c r="A24" s="45" t="s">
        <v>39</v>
      </c>
      <c r="B24" s="51" t="s">
        <v>40</v>
      </c>
      <c r="C24" s="21">
        <f>C20+C22+C23</f>
        <v>12592905</v>
      </c>
      <c r="D24" s="21">
        <f>D20+D22+D23</f>
        <v>2628098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18067</v>
      </c>
      <c r="D28" s="15">
        <v>105622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696195</v>
      </c>
      <c r="D30" s="15">
        <v>172369</v>
      </c>
    </row>
    <row r="31" spans="1:4" s="16" customFormat="1" ht="11.25">
      <c r="A31" s="46" t="s">
        <v>51</v>
      </c>
      <c r="B31" s="52" t="s">
        <v>52</v>
      </c>
      <c r="C31" s="15">
        <v>63230</v>
      </c>
      <c r="D31" s="15">
        <v>51689</v>
      </c>
    </row>
    <row r="32" spans="1:4" s="10" customFormat="1" ht="11.25">
      <c r="A32" s="45" t="s">
        <v>53</v>
      </c>
      <c r="B32" s="51" t="s">
        <v>54</v>
      </c>
      <c r="C32" s="21">
        <f>SUM(C27:C31)</f>
        <v>777492</v>
      </c>
      <c r="D32" s="21">
        <f>SUM(D27:D31)</f>
        <v>329680</v>
      </c>
    </row>
    <row r="33" spans="1:4" s="10" customFormat="1" ht="11.25">
      <c r="A33" s="45" t="s">
        <v>55</v>
      </c>
      <c r="B33" s="51" t="s">
        <v>56</v>
      </c>
      <c r="C33" s="21">
        <f>C24+C25-C32-C42</f>
        <v>11815413</v>
      </c>
      <c r="D33" s="21">
        <f>D24+D25-D32-D42</f>
        <v>2298418</v>
      </c>
    </row>
    <row r="34" spans="1:4" s="10" customFormat="1" ht="11.25">
      <c r="A34" s="45" t="s">
        <v>57</v>
      </c>
      <c r="B34" s="51" t="s">
        <v>58</v>
      </c>
      <c r="C34" s="21">
        <f>C12+C33</f>
        <v>42720465</v>
      </c>
      <c r="D34" s="21">
        <f>D12+D33</f>
        <v>51504214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42720465</v>
      </c>
      <c r="D45" s="15">
        <v>51504214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0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2382669</v>
      </c>
      <c r="D58" s="15">
        <v>2679670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2382669</v>
      </c>
      <c r="D60" s="20">
        <v>2679670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42720465</v>
      </c>
      <c r="D61" s="21">
        <f>D45+D47+D49+D52-D53+D55-D56+D58-D59-D60</f>
        <v>51504214</v>
      </c>
    </row>
    <row r="62" spans="1:4" s="10" customFormat="1" ht="16.5" customHeight="1" hidden="1">
      <c r="A62" s="45"/>
      <c r="B62" s="51"/>
      <c r="C62" s="51"/>
      <c r="D62" s="51"/>
    </row>
    <row r="63" spans="1:4" ht="11.25" hidden="1">
      <c r="A63" s="37"/>
      <c r="B63" s="37"/>
      <c r="C63" s="37"/>
      <c r="D63" s="37"/>
    </row>
    <row r="64" spans="1:4" s="29" customFormat="1" ht="11.25" hidden="1">
      <c r="A64" s="38" t="s">
        <v>96</v>
      </c>
      <c r="B64" s="57" t="s">
        <v>114</v>
      </c>
      <c r="C64" s="38"/>
      <c r="D64" s="38"/>
    </row>
    <row r="65" spans="1:4" ht="12.75" customHeight="1" hidden="1">
      <c r="A65" s="37" t="s">
        <v>98</v>
      </c>
      <c r="B65" s="57" t="s">
        <v>115</v>
      </c>
      <c r="C65" s="37"/>
      <c r="D65" s="37"/>
    </row>
    <row r="66" spans="1:4" ht="11.25" hidden="1">
      <c r="A66" s="37"/>
      <c r="B66" s="37" t="s">
        <v>116</v>
      </c>
      <c r="C66" s="37"/>
      <c r="D66" s="37"/>
    </row>
    <row r="67" spans="1:4" ht="11.25" hidden="1">
      <c r="A67" s="37"/>
      <c r="B67" s="37" t="s">
        <v>117</v>
      </c>
      <c r="C67" s="37"/>
      <c r="D67" s="37"/>
    </row>
    <row r="68" spans="1:4" ht="11.25" hidden="1">
      <c r="A68" s="37"/>
      <c r="B68" s="37"/>
      <c r="C68" s="37"/>
      <c r="D68" s="37"/>
    </row>
    <row r="69" spans="1:4" ht="11.25" hidden="1">
      <c r="A69" s="37"/>
      <c r="B69" s="37"/>
      <c r="C69" s="37"/>
      <c r="D69" s="37"/>
    </row>
    <row r="70" spans="1:4" ht="11.25" hidden="1">
      <c r="A70" s="37"/>
      <c r="B70" s="37"/>
      <c r="C70" s="37" t="s">
        <v>99</v>
      </c>
      <c r="D70" s="37"/>
    </row>
    <row r="71" spans="1:4" ht="11.25" hidden="1">
      <c r="A71" s="37"/>
      <c r="B71" s="37"/>
      <c r="C71" s="37" t="s">
        <v>100</v>
      </c>
      <c r="D71" s="37" t="s">
        <v>101</v>
      </c>
    </row>
    <row r="72" spans="1:4" ht="11.25" hidden="1">
      <c r="A72" s="37"/>
      <c r="B72" s="37"/>
      <c r="C72" s="37" t="s">
        <v>102</v>
      </c>
      <c r="D72" s="37" t="s">
        <v>103</v>
      </c>
    </row>
    <row r="73" spans="1:4" ht="11.25" hidden="1">
      <c r="A73" s="37"/>
      <c r="B73" s="37"/>
      <c r="C73" s="37"/>
      <c r="D73" s="37"/>
    </row>
    <row r="74" spans="1:4" ht="11.25" hidden="1">
      <c r="A74" s="37"/>
      <c r="B74" s="37"/>
      <c r="C74" s="37"/>
      <c r="D74" s="37"/>
    </row>
    <row r="75" spans="1:4" ht="11.25">
      <c r="A75" s="37"/>
      <c r="B75" s="37"/>
      <c r="C75" s="37"/>
      <c r="D75" s="37"/>
    </row>
  </sheetData>
  <sheetProtection selectLockedCells="1"/>
  <mergeCells count="8">
    <mergeCell ref="A5:A6"/>
    <mergeCell ref="B5:B6"/>
    <mergeCell ref="C5:D5"/>
    <mergeCell ref="B4:D4"/>
    <mergeCell ref="B3:D3"/>
    <mergeCell ref="A1:A4"/>
    <mergeCell ref="B2:D2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100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7.00390625" style="9" customWidth="1"/>
    <col min="3" max="4" width="13.7109375" style="9" customWidth="1"/>
    <col min="5" max="16384" width="9.140625" style="9" customWidth="1"/>
  </cols>
  <sheetData>
    <row r="1" spans="1:4" ht="18.75" customHeight="1">
      <c r="A1" s="90" t="s">
        <v>0</v>
      </c>
      <c r="B1" s="99" t="s">
        <v>141</v>
      </c>
      <c r="C1" s="99"/>
      <c r="D1" s="99"/>
    </row>
    <row r="2" spans="1:4" ht="13.5" customHeight="1">
      <c r="A2" s="90"/>
      <c r="B2" s="98" t="s">
        <v>1</v>
      </c>
      <c r="C2" s="98"/>
      <c r="D2" s="98"/>
    </row>
    <row r="3" spans="1:4" ht="23.25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13.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52" t="s">
        <v>17</v>
      </c>
      <c r="C11" s="15">
        <v>390082</v>
      </c>
      <c r="D11" s="15">
        <v>0</v>
      </c>
    </row>
    <row r="12" spans="1:4" s="10" customFormat="1" ht="11.25">
      <c r="A12" s="41" t="s">
        <v>18</v>
      </c>
      <c r="B12" s="51" t="s">
        <v>19</v>
      </c>
      <c r="C12" s="21">
        <f>C10+C11</f>
        <v>390082</v>
      </c>
      <c r="D12" s="21">
        <f>D10+D11</f>
        <v>0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0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811322</v>
      </c>
      <c r="D22" s="15">
        <v>1801387</v>
      </c>
    </row>
    <row r="23" spans="1:4" s="10" customFormat="1" ht="11.25">
      <c r="A23" s="41" t="s">
        <v>37</v>
      </c>
      <c r="B23" s="51" t="s">
        <v>38</v>
      </c>
      <c r="C23" s="20">
        <v>112</v>
      </c>
      <c r="D23" s="20">
        <v>41476</v>
      </c>
    </row>
    <row r="24" spans="1:4" s="10" customFormat="1" ht="11.25">
      <c r="A24" s="45" t="s">
        <v>39</v>
      </c>
      <c r="B24" s="51" t="s">
        <v>40</v>
      </c>
      <c r="C24" s="21">
        <f>C20+C22+C23</f>
        <v>811434</v>
      </c>
      <c r="D24" s="21">
        <f>D20+D22+D23</f>
        <v>1842863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86</v>
      </c>
      <c r="D28" s="15">
        <v>341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761</v>
      </c>
      <c r="D31" s="15">
        <v>26096</v>
      </c>
    </row>
    <row r="32" spans="1:4" s="10" customFormat="1" ht="11.25">
      <c r="A32" s="45" t="s">
        <v>53</v>
      </c>
      <c r="B32" s="51" t="s">
        <v>54</v>
      </c>
      <c r="C32" s="21">
        <f>SUM(C27:C31)</f>
        <v>847</v>
      </c>
      <c r="D32" s="21">
        <f>SUM(D27:D31)</f>
        <v>26437</v>
      </c>
    </row>
    <row r="33" spans="1:4" s="10" customFormat="1" ht="11.25">
      <c r="A33" s="45" t="s">
        <v>55</v>
      </c>
      <c r="B33" s="51" t="s">
        <v>56</v>
      </c>
      <c r="C33" s="21">
        <f>C24+C25-C32-C42</f>
        <v>810587</v>
      </c>
      <c r="D33" s="21">
        <f>D24+D25-D32-D42</f>
        <v>1816426</v>
      </c>
    </row>
    <row r="34" spans="1:4" s="10" customFormat="1" ht="11.25">
      <c r="A34" s="45" t="s">
        <v>57</v>
      </c>
      <c r="B34" s="51" t="s">
        <v>58</v>
      </c>
      <c r="C34" s="21">
        <f>C12+C33</f>
        <v>1200669</v>
      </c>
      <c r="D34" s="21">
        <f>D12+D33</f>
        <v>1816426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1192584</v>
      </c>
      <c r="D45" s="15">
        <v>1751133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8085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8085</v>
      </c>
      <c r="D58" s="15">
        <v>57208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1200669</v>
      </c>
      <c r="D61" s="21">
        <f>D45+D47+D49+D52-D53+D55-D56+D58-D59+D60</f>
        <v>1816426</v>
      </c>
    </row>
    <row r="62" spans="1:4" s="10" customFormat="1" ht="16.5" customHeight="1" hidden="1">
      <c r="A62" s="45"/>
      <c r="B62" s="51"/>
      <c r="C62" s="51"/>
      <c r="D62" s="51"/>
    </row>
    <row r="63" spans="1:4" ht="11.25" hidden="1">
      <c r="A63" s="37"/>
      <c r="B63" s="37"/>
      <c r="C63" s="37"/>
      <c r="D63" s="37"/>
    </row>
    <row r="64" spans="1:4" s="29" customFormat="1" ht="11.25" hidden="1">
      <c r="A64" s="38" t="s">
        <v>96</v>
      </c>
      <c r="B64" s="38" t="s">
        <v>97</v>
      </c>
      <c r="C64" s="38"/>
      <c r="D64" s="38"/>
    </row>
    <row r="65" spans="1:4" ht="12.75" customHeight="1" hidden="1">
      <c r="A65" s="37" t="s">
        <v>98</v>
      </c>
      <c r="B65" s="37" t="s">
        <v>2</v>
      </c>
      <c r="C65" s="37"/>
      <c r="D65" s="37"/>
    </row>
    <row r="66" spans="1:4" ht="11.25" hidden="1">
      <c r="A66" s="37"/>
      <c r="B66" s="37"/>
      <c r="C66" s="37"/>
      <c r="D66" s="37"/>
    </row>
    <row r="67" spans="1:4" ht="11.25" hidden="1">
      <c r="A67" s="37"/>
      <c r="B67" s="37"/>
      <c r="C67" s="37"/>
      <c r="D67" s="37"/>
    </row>
    <row r="68" spans="1:4" ht="11.25" hidden="1">
      <c r="A68" s="37"/>
      <c r="B68" s="37"/>
      <c r="C68" s="37"/>
      <c r="D68" s="37"/>
    </row>
    <row r="69" spans="1:4" ht="11.25" hidden="1">
      <c r="A69" s="37"/>
      <c r="B69" s="37"/>
      <c r="C69" s="37"/>
      <c r="D69" s="37"/>
    </row>
    <row r="70" spans="1:4" ht="11.25" hidden="1">
      <c r="A70" s="37"/>
      <c r="B70" s="37"/>
      <c r="C70" s="37" t="s">
        <v>99</v>
      </c>
      <c r="D70" s="37"/>
    </row>
    <row r="71" spans="1:4" ht="11.25" hidden="1">
      <c r="A71" s="37"/>
      <c r="B71" s="37"/>
      <c r="C71" s="37" t="s">
        <v>100</v>
      </c>
      <c r="D71" s="37" t="s">
        <v>101</v>
      </c>
    </row>
    <row r="72" spans="1:4" ht="11.25" hidden="1">
      <c r="A72" s="37"/>
      <c r="B72" s="37"/>
      <c r="C72" s="37" t="s">
        <v>102</v>
      </c>
      <c r="D72" s="37" t="s">
        <v>103</v>
      </c>
    </row>
    <row r="73" spans="1:4" ht="11.25" hidden="1">
      <c r="A73" s="37"/>
      <c r="B73" s="37"/>
      <c r="C73" s="37"/>
      <c r="D73" s="37"/>
    </row>
    <row r="74" spans="1:4" ht="11.25" hidden="1">
      <c r="A74" s="37"/>
      <c r="B74" s="37"/>
      <c r="C74" s="37"/>
      <c r="D74" s="37"/>
    </row>
    <row r="75" spans="1:4" ht="11.25">
      <c r="A75" s="37"/>
      <c r="B75" s="37"/>
      <c r="C75" s="37"/>
      <c r="D75" s="37"/>
    </row>
  </sheetData>
  <sheetProtection selectLockedCells="1"/>
  <mergeCells count="8">
    <mergeCell ref="A5:A6"/>
    <mergeCell ref="B5:B6"/>
    <mergeCell ref="C5:D5"/>
    <mergeCell ref="B2:D2"/>
    <mergeCell ref="B3:D3"/>
    <mergeCell ref="B4:D4"/>
    <mergeCell ref="A1:A4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7109375" style="9" customWidth="1"/>
    <col min="3" max="4" width="14.00390625" style="9" customWidth="1"/>
    <col min="5" max="16384" width="9.140625" style="9" customWidth="1"/>
  </cols>
  <sheetData>
    <row r="1" spans="1:4" ht="18.75" customHeight="1">
      <c r="A1" s="90" t="s">
        <v>0</v>
      </c>
      <c r="B1" s="99" t="s">
        <v>142</v>
      </c>
      <c r="C1" s="99"/>
      <c r="D1" s="99"/>
    </row>
    <row r="2" spans="1:4" ht="12.75" customHeight="1">
      <c r="A2" s="90"/>
      <c r="B2" s="98" t="s">
        <v>1</v>
      </c>
      <c r="C2" s="98"/>
      <c r="D2" s="98"/>
    </row>
    <row r="3" spans="1:4" ht="24.75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1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52" t="s">
        <v>17</v>
      </c>
      <c r="C11" s="15">
        <v>577413</v>
      </c>
      <c r="D11" s="15">
        <v>0</v>
      </c>
    </row>
    <row r="12" spans="1:4" s="10" customFormat="1" ht="11.25">
      <c r="A12" s="41" t="s">
        <v>18</v>
      </c>
      <c r="B12" s="51" t="s">
        <v>19</v>
      </c>
      <c r="C12" s="21">
        <f>C10+C11</f>
        <v>577413</v>
      </c>
      <c r="D12" s="21">
        <f>D10+D11</f>
        <v>0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0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846103</v>
      </c>
      <c r="D22" s="15">
        <v>1913133</v>
      </c>
    </row>
    <row r="23" spans="1:4" s="10" customFormat="1" ht="11.25">
      <c r="A23" s="41" t="s">
        <v>37</v>
      </c>
      <c r="B23" s="51" t="s">
        <v>38</v>
      </c>
      <c r="C23" s="20">
        <v>177</v>
      </c>
      <c r="D23" s="20">
        <v>16223</v>
      </c>
    </row>
    <row r="24" spans="1:4" s="10" customFormat="1" ht="11.25">
      <c r="A24" s="45" t="s">
        <v>39</v>
      </c>
      <c r="B24" s="51" t="s">
        <v>40</v>
      </c>
      <c r="C24" s="21">
        <f>C20+C22+C23</f>
        <v>846280</v>
      </c>
      <c r="D24" s="21">
        <f>D20+D22+D23</f>
        <v>1929356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114</v>
      </c>
      <c r="D28" s="15">
        <v>353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868</v>
      </c>
      <c r="D31" s="15">
        <v>2593</v>
      </c>
    </row>
    <row r="32" spans="1:4" s="10" customFormat="1" ht="11.25">
      <c r="A32" s="45" t="s">
        <v>53</v>
      </c>
      <c r="B32" s="51" t="s">
        <v>54</v>
      </c>
      <c r="C32" s="21">
        <f>SUM(C27:C31)</f>
        <v>982</v>
      </c>
      <c r="D32" s="21">
        <f>SUM(D27:D31)</f>
        <v>2946</v>
      </c>
    </row>
    <row r="33" spans="1:4" s="10" customFormat="1" ht="11.25">
      <c r="A33" s="45" t="s">
        <v>55</v>
      </c>
      <c r="B33" s="51" t="s">
        <v>56</v>
      </c>
      <c r="C33" s="21">
        <f>C24+C25-C32-C42</f>
        <v>845298</v>
      </c>
      <c r="D33" s="21">
        <f>D24+D25-D32-D42</f>
        <v>1926410</v>
      </c>
    </row>
    <row r="34" spans="1:4" s="10" customFormat="1" ht="11.25">
      <c r="A34" s="45" t="s">
        <v>57</v>
      </c>
      <c r="B34" s="51" t="s">
        <v>58</v>
      </c>
      <c r="C34" s="21">
        <f>C12+C33</f>
        <v>1422711</v>
      </c>
      <c r="D34" s="21">
        <f>D12+D33</f>
        <v>1926410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1410555</v>
      </c>
      <c r="D45" s="15">
        <v>1855849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12156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12156</v>
      </c>
      <c r="D58" s="15">
        <v>58405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1422711</v>
      </c>
      <c r="D61" s="21">
        <f>D45+D47+D49+D52-D53+D55-D56+D58-D59+D60</f>
        <v>1926410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2.75" customHeight="1" hidden="1">
      <c r="A65" s="22" t="s">
        <v>98</v>
      </c>
      <c r="B65" s="23" t="s">
        <v>2</v>
      </c>
      <c r="C65" s="23"/>
      <c r="D65" s="55"/>
    </row>
    <row r="66" spans="1:4" ht="11.25" hidden="1">
      <c r="A66" s="22"/>
      <c r="B66" s="23"/>
      <c r="C66" s="23"/>
      <c r="D66" s="55"/>
    </row>
    <row r="67" spans="1:4" ht="12" hidden="1" thickBot="1">
      <c r="A67" s="30"/>
      <c r="B67" s="31"/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8">
    <mergeCell ref="A5:A6"/>
    <mergeCell ref="B5:B6"/>
    <mergeCell ref="C5:D5"/>
    <mergeCell ref="B2:D2"/>
    <mergeCell ref="B4:D4"/>
    <mergeCell ref="B3:D3"/>
    <mergeCell ref="A1:A4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7.00390625" style="9" customWidth="1"/>
    <col min="3" max="4" width="13.7109375" style="9" customWidth="1"/>
    <col min="5" max="16384" width="9.140625" style="9" customWidth="1"/>
  </cols>
  <sheetData>
    <row r="1" spans="1:4" ht="24.75" customHeight="1">
      <c r="A1" s="90" t="s">
        <v>0</v>
      </c>
      <c r="B1" s="100" t="s">
        <v>143</v>
      </c>
      <c r="C1" s="100"/>
      <c r="D1" s="100"/>
    </row>
    <row r="2" spans="1:4" ht="18.75" customHeight="1">
      <c r="A2" s="90"/>
      <c r="B2" s="98" t="s">
        <v>108</v>
      </c>
      <c r="C2" s="98"/>
      <c r="D2" s="98"/>
    </row>
    <row r="3" spans="1:4" ht="24" customHeight="1">
      <c r="A3" s="90"/>
      <c r="B3" s="90" t="s">
        <v>3</v>
      </c>
      <c r="C3" s="90"/>
      <c r="D3" s="90"/>
    </row>
    <row r="4" spans="1:4" ht="12.75" customHeight="1">
      <c r="A4" s="90"/>
      <c r="B4" s="37"/>
      <c r="C4" s="60" t="s">
        <v>4</v>
      </c>
      <c r="D4" s="37"/>
    </row>
    <row r="5" spans="1:4" ht="24.7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52" t="s">
        <v>17</v>
      </c>
      <c r="C11" s="15">
        <v>188165</v>
      </c>
      <c r="D11" s="15">
        <v>218591</v>
      </c>
    </row>
    <row r="12" spans="1:4" s="10" customFormat="1" ht="11.25">
      <c r="A12" s="41" t="s">
        <v>18</v>
      </c>
      <c r="B12" s="51" t="s">
        <v>19</v>
      </c>
      <c r="C12" s="21">
        <f>C10+C11</f>
        <v>188165</v>
      </c>
      <c r="D12" s="21">
        <f>D10+D11</f>
        <v>218591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9569</v>
      </c>
      <c r="D19" s="15">
        <v>10506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9569</v>
      </c>
      <c r="D20" s="44">
        <f>D15+D16+D17+D18+D19</f>
        <v>10506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46513</v>
      </c>
      <c r="D22" s="15">
        <v>71195</v>
      </c>
    </row>
    <row r="23" spans="1:4" s="10" customFormat="1" ht="11.25">
      <c r="A23" s="41" t="s">
        <v>37</v>
      </c>
      <c r="B23" s="51" t="s">
        <v>38</v>
      </c>
      <c r="C23" s="20">
        <v>2489</v>
      </c>
      <c r="D23" s="20">
        <v>2369</v>
      </c>
    </row>
    <row r="24" spans="1:4" s="10" customFormat="1" ht="11.25">
      <c r="A24" s="45" t="s">
        <v>39</v>
      </c>
      <c r="B24" s="51" t="s">
        <v>40</v>
      </c>
      <c r="C24" s="21">
        <f>C20+C22+C23</f>
        <v>58571</v>
      </c>
      <c r="D24" s="21">
        <f>D20+D22+D23</f>
        <v>84070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302</v>
      </c>
      <c r="D28" s="15">
        <v>374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0</v>
      </c>
      <c r="D31" s="15">
        <v>0</v>
      </c>
    </row>
    <row r="32" spans="1:4" s="10" customFormat="1" ht="11.25">
      <c r="A32" s="45" t="s">
        <v>53</v>
      </c>
      <c r="B32" s="51" t="s">
        <v>54</v>
      </c>
      <c r="C32" s="21">
        <f>SUM(C27:C31)</f>
        <v>302</v>
      </c>
      <c r="D32" s="21">
        <f>SUM(D27:D31)</f>
        <v>374</v>
      </c>
    </row>
    <row r="33" spans="1:4" s="10" customFormat="1" ht="11.25">
      <c r="A33" s="45" t="s">
        <v>55</v>
      </c>
      <c r="B33" s="51" t="s">
        <v>56</v>
      </c>
      <c r="C33" s="21">
        <f>C24+C25-C32-C42</f>
        <v>58269</v>
      </c>
      <c r="D33" s="21">
        <f>D24+D25-D32-D42</f>
        <v>83696</v>
      </c>
    </row>
    <row r="34" spans="1:4" s="10" customFormat="1" ht="11.25">
      <c r="A34" s="45" t="s">
        <v>57</v>
      </c>
      <c r="B34" s="51" t="s">
        <v>58</v>
      </c>
      <c r="C34" s="21">
        <f>C12+C33</f>
        <v>246434</v>
      </c>
      <c r="D34" s="21">
        <f>D12+D33</f>
        <v>302287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246434</v>
      </c>
      <c r="D45" s="15">
        <v>301372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0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33839</v>
      </c>
      <c r="D58" s="15">
        <v>915</v>
      </c>
    </row>
    <row r="59" spans="1:4" s="16" customFormat="1" ht="11.25">
      <c r="A59" s="46" t="s">
        <v>85</v>
      </c>
      <c r="B59" s="52" t="s">
        <v>91</v>
      </c>
      <c r="C59" s="15"/>
      <c r="D59" s="15"/>
    </row>
    <row r="60" spans="1:4" s="10" customFormat="1" ht="11.25">
      <c r="A60" s="45" t="s">
        <v>92</v>
      </c>
      <c r="B60" s="51" t="s">
        <v>93</v>
      </c>
      <c r="C60" s="20">
        <v>33839</v>
      </c>
      <c r="D60" s="20"/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246434</v>
      </c>
      <c r="D61" s="21">
        <f>D45+D47+D49+D52-D53+D55-D56+D58-D59-D60</f>
        <v>302287</v>
      </c>
    </row>
    <row r="62" spans="1:4" s="10" customFormat="1" ht="16.5" customHeight="1" hidden="1">
      <c r="A62" s="45"/>
      <c r="B62" s="51"/>
      <c r="C62" s="51"/>
      <c r="D62" s="51"/>
    </row>
    <row r="63" spans="1:4" ht="11.25" hidden="1">
      <c r="A63" s="37"/>
      <c r="B63" s="37"/>
      <c r="C63" s="37"/>
      <c r="D63" s="37"/>
    </row>
    <row r="64" spans="1:4" s="29" customFormat="1" ht="11.25" hidden="1">
      <c r="A64" s="38" t="s">
        <v>96</v>
      </c>
      <c r="B64" s="38" t="s">
        <v>97</v>
      </c>
      <c r="C64" s="38"/>
      <c r="D64" s="38"/>
    </row>
    <row r="65" spans="1:4" ht="12.75" customHeight="1" hidden="1">
      <c r="A65" s="37" t="s">
        <v>98</v>
      </c>
      <c r="B65" s="37" t="s">
        <v>109</v>
      </c>
      <c r="C65" s="37"/>
      <c r="D65" s="37"/>
    </row>
    <row r="66" spans="1:4" ht="11.25" hidden="1">
      <c r="A66" s="37"/>
      <c r="B66" s="37"/>
      <c r="C66" s="37"/>
      <c r="D66" s="37"/>
    </row>
    <row r="67" spans="1:4" ht="11.25" hidden="1">
      <c r="A67" s="37"/>
      <c r="B67" s="37"/>
      <c r="C67" s="37"/>
      <c r="D67" s="37"/>
    </row>
    <row r="68" spans="1:4" ht="11.25" hidden="1">
      <c r="A68" s="37"/>
      <c r="B68" s="37"/>
      <c r="C68" s="37"/>
      <c r="D68" s="37"/>
    </row>
    <row r="69" spans="1:4" ht="11.25" hidden="1">
      <c r="A69" s="37"/>
      <c r="B69" s="37"/>
      <c r="C69" s="37"/>
      <c r="D69" s="37"/>
    </row>
    <row r="70" spans="1:4" ht="11.25" hidden="1">
      <c r="A70" s="37"/>
      <c r="B70" s="37"/>
      <c r="C70" s="37" t="s">
        <v>99</v>
      </c>
      <c r="D70" s="37"/>
    </row>
    <row r="71" spans="1:4" ht="11.25" hidden="1">
      <c r="A71" s="37"/>
      <c r="B71" s="37"/>
      <c r="C71" s="37" t="s">
        <v>100</v>
      </c>
      <c r="D71" s="37" t="s">
        <v>101</v>
      </c>
    </row>
    <row r="72" spans="1:4" ht="11.25" hidden="1">
      <c r="A72" s="37"/>
      <c r="B72" s="37"/>
      <c r="C72" s="37" t="s">
        <v>102</v>
      </c>
      <c r="D72" s="37" t="s">
        <v>103</v>
      </c>
    </row>
    <row r="73" spans="1:4" ht="11.25" hidden="1">
      <c r="A73" s="37"/>
      <c r="B73" s="37"/>
      <c r="C73" s="37"/>
      <c r="D73" s="37"/>
    </row>
    <row r="74" spans="1:4" ht="11.25" hidden="1">
      <c r="A74" s="37"/>
      <c r="B74" s="37"/>
      <c r="C74" s="37"/>
      <c r="D74" s="37"/>
    </row>
    <row r="75" spans="1:4" ht="11.25">
      <c r="A75" s="37"/>
      <c r="B75" s="37"/>
      <c r="C75" s="37"/>
      <c r="D75" s="37"/>
    </row>
  </sheetData>
  <sheetProtection selectLockedCells="1"/>
  <mergeCells count="7">
    <mergeCell ref="B3:D3"/>
    <mergeCell ref="A1:A4"/>
    <mergeCell ref="B1:D1"/>
    <mergeCell ref="B2:D2"/>
    <mergeCell ref="C5:D5"/>
    <mergeCell ref="A5:A6"/>
    <mergeCell ref="B5:B6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2:D42 C55:D56 C47:D47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7.28125" style="9" customWidth="1"/>
    <col min="3" max="4" width="13.7109375" style="9" customWidth="1"/>
    <col min="5" max="16384" width="9.140625" style="9" customWidth="1"/>
  </cols>
  <sheetData>
    <row r="1" spans="1:4" ht="26.25" customHeight="1">
      <c r="A1" s="92" t="s">
        <v>0</v>
      </c>
      <c r="B1" s="100" t="s">
        <v>145</v>
      </c>
      <c r="C1" s="100"/>
      <c r="D1" s="100"/>
    </row>
    <row r="2" spans="1:4" ht="18" customHeight="1">
      <c r="A2" s="93"/>
      <c r="B2" s="98" t="s">
        <v>110</v>
      </c>
      <c r="C2" s="98"/>
      <c r="D2" s="98"/>
    </row>
    <row r="3" spans="1:4" ht="24.75" customHeight="1">
      <c r="A3" s="93"/>
      <c r="B3" s="90" t="s">
        <v>3</v>
      </c>
      <c r="C3" s="90"/>
      <c r="D3" s="90"/>
    </row>
    <row r="4" spans="1:4" ht="12.75" customHeight="1">
      <c r="A4" s="94"/>
      <c r="B4" s="91" t="s">
        <v>4</v>
      </c>
      <c r="C4" s="91"/>
      <c r="D4" s="91"/>
    </row>
    <row r="5" spans="1:4" ht="13.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0</v>
      </c>
      <c r="D10" s="15">
        <v>0</v>
      </c>
    </row>
    <row r="11" spans="1:4" s="16" customFormat="1" ht="11.25">
      <c r="A11" s="43" t="s">
        <v>16</v>
      </c>
      <c r="B11" s="52" t="s">
        <v>17</v>
      </c>
      <c r="C11" s="15">
        <v>0</v>
      </c>
      <c r="D11" s="15">
        <v>0</v>
      </c>
    </row>
    <row r="12" spans="1:4" s="10" customFormat="1" ht="11.25">
      <c r="A12" s="41" t="s">
        <v>18</v>
      </c>
      <c r="B12" s="51" t="s">
        <v>19</v>
      </c>
      <c r="C12" s="21">
        <f>C10+C11</f>
        <v>0</v>
      </c>
      <c r="D12" s="21">
        <f>D10+D11</f>
        <v>0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0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473242</v>
      </c>
      <c r="D22" s="15">
        <v>917815</v>
      </c>
    </row>
    <row r="23" spans="1:4" s="10" customFormat="1" ht="11.25">
      <c r="A23" s="41" t="s">
        <v>37</v>
      </c>
      <c r="B23" s="51" t="s">
        <v>38</v>
      </c>
      <c r="C23" s="20">
        <v>12931</v>
      </c>
      <c r="D23" s="20">
        <v>23330</v>
      </c>
    </row>
    <row r="24" spans="1:4" s="10" customFormat="1" ht="11.25">
      <c r="A24" s="45" t="s">
        <v>39</v>
      </c>
      <c r="B24" s="51" t="s">
        <v>40</v>
      </c>
      <c r="C24" s="21">
        <f>C20+C22+C23</f>
        <v>486173</v>
      </c>
      <c r="D24" s="21">
        <f>D20+D22+D23</f>
        <v>941145</v>
      </c>
    </row>
    <row r="25" spans="1:4" s="10" customFormat="1" ht="11.25">
      <c r="A25" s="45" t="s">
        <v>41</v>
      </c>
      <c r="B25" s="51" t="s">
        <v>42</v>
      </c>
      <c r="C25" s="20">
        <v>0</v>
      </c>
      <c r="D25" s="20">
        <v>0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20</v>
      </c>
      <c r="D28" s="15">
        <v>41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0</v>
      </c>
    </row>
    <row r="31" spans="1:4" s="16" customFormat="1" ht="11.25">
      <c r="A31" s="46" t="s">
        <v>51</v>
      </c>
      <c r="B31" s="52" t="s">
        <v>52</v>
      </c>
      <c r="C31" s="15">
        <v>1435</v>
      </c>
      <c r="D31" s="15">
        <v>387</v>
      </c>
    </row>
    <row r="32" spans="1:4" s="10" customFormat="1" ht="11.25">
      <c r="A32" s="45" t="s">
        <v>53</v>
      </c>
      <c r="B32" s="51" t="s">
        <v>54</v>
      </c>
      <c r="C32" s="21">
        <f>SUM(C27:C31)</f>
        <v>1455</v>
      </c>
      <c r="D32" s="21">
        <f>SUM(D27:D31)</f>
        <v>428</v>
      </c>
    </row>
    <row r="33" spans="1:4" s="10" customFormat="1" ht="11.25">
      <c r="A33" s="45" t="s">
        <v>55</v>
      </c>
      <c r="B33" s="51" t="s">
        <v>56</v>
      </c>
      <c r="C33" s="21">
        <f>C24+C25-C32-C42</f>
        <v>484718</v>
      </c>
      <c r="D33" s="21">
        <f>D24+D25-D32-D42</f>
        <v>940717</v>
      </c>
    </row>
    <row r="34" spans="1:4" s="10" customFormat="1" ht="11.25">
      <c r="A34" s="45" t="s">
        <v>57</v>
      </c>
      <c r="B34" s="51" t="s">
        <v>58</v>
      </c>
      <c r="C34" s="21">
        <f>C12+C33</f>
        <v>484718</v>
      </c>
      <c r="D34" s="21">
        <f>D12+D33</f>
        <v>940717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v>0</v>
      </c>
      <c r="D41" s="21"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469037</v>
      </c>
      <c r="D45" s="15">
        <v>872238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0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15681</v>
      </c>
      <c r="D58" s="15">
        <v>68479</v>
      </c>
    </row>
    <row r="59" spans="1:4" s="16" customFormat="1" ht="11.25">
      <c r="A59" s="46" t="s">
        <v>85</v>
      </c>
      <c r="B59" s="52" t="s">
        <v>91</v>
      </c>
      <c r="C59" s="15"/>
      <c r="D59" s="15"/>
    </row>
    <row r="60" spans="1:4" s="10" customFormat="1" ht="11.25">
      <c r="A60" s="45" t="s">
        <v>92</v>
      </c>
      <c r="B60" s="51" t="s">
        <v>93</v>
      </c>
      <c r="C60" s="20"/>
      <c r="D60" s="20"/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484718</v>
      </c>
      <c r="D61" s="21">
        <f>D45+D47+D49+D52-D53+D55-D56+D58-D59-D60</f>
        <v>940717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1.25" hidden="1">
      <c r="A65" s="22" t="s">
        <v>98</v>
      </c>
      <c r="B65" s="101" t="s">
        <v>144</v>
      </c>
      <c r="C65" s="101"/>
      <c r="D65" s="102"/>
    </row>
    <row r="66" spans="1:4" ht="11.25" hidden="1">
      <c r="A66" s="22"/>
      <c r="B66" s="23"/>
      <c r="C66" s="23"/>
      <c r="D66" s="55"/>
    </row>
    <row r="67" spans="1:4" ht="12" hidden="1" thickBot="1">
      <c r="A67" s="30"/>
      <c r="B67" s="31"/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9">
    <mergeCell ref="B5:B6"/>
    <mergeCell ref="C5:D5"/>
    <mergeCell ref="A5:A6"/>
    <mergeCell ref="B65:D65"/>
    <mergeCell ref="B4:D4"/>
    <mergeCell ref="B3:D3"/>
    <mergeCell ref="B1:D1"/>
    <mergeCell ref="B2:D2"/>
    <mergeCell ref="A1:A4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66.8515625" style="9" customWidth="1"/>
    <col min="2" max="2" width="6.8515625" style="9" customWidth="1"/>
    <col min="3" max="3" width="14.421875" style="9" customWidth="1"/>
    <col min="4" max="4" width="14.57421875" style="9" customWidth="1"/>
    <col min="5" max="16384" width="9.140625" style="9" customWidth="1"/>
  </cols>
  <sheetData>
    <row r="1" spans="1:4" ht="18.75" customHeight="1">
      <c r="A1" s="90" t="s">
        <v>0</v>
      </c>
      <c r="B1" s="91" t="s">
        <v>146</v>
      </c>
      <c r="C1" s="91"/>
      <c r="D1" s="91"/>
    </row>
    <row r="2" spans="1:4" ht="21.75" customHeight="1">
      <c r="A2" s="90"/>
      <c r="B2" s="90" t="s">
        <v>104</v>
      </c>
      <c r="C2" s="90"/>
      <c r="D2" s="90"/>
    </row>
    <row r="3" spans="1:4" ht="26.25" customHeight="1">
      <c r="A3" s="90"/>
      <c r="B3" s="90" t="s">
        <v>3</v>
      </c>
      <c r="C3" s="90"/>
      <c r="D3" s="90"/>
    </row>
    <row r="4" spans="1:4" ht="12.75" customHeight="1">
      <c r="A4" s="90"/>
      <c r="B4" s="91" t="s">
        <v>4</v>
      </c>
      <c r="C4" s="91"/>
      <c r="D4" s="91"/>
    </row>
    <row r="5" spans="1:4" ht="14.25" customHeight="1">
      <c r="A5" s="90" t="s">
        <v>5</v>
      </c>
      <c r="B5" s="90" t="s">
        <v>6</v>
      </c>
      <c r="C5" s="90" t="s">
        <v>7</v>
      </c>
      <c r="D5" s="90"/>
    </row>
    <row r="6" spans="1:4" ht="11.25">
      <c r="A6" s="90"/>
      <c r="B6" s="90"/>
      <c r="C6" s="39">
        <v>40179</v>
      </c>
      <c r="D6" s="39">
        <v>40359</v>
      </c>
    </row>
    <row r="7" spans="1:4" ht="11.25">
      <c r="A7" s="18" t="s">
        <v>8</v>
      </c>
      <c r="B7" s="18" t="s">
        <v>9</v>
      </c>
      <c r="C7" s="18" t="s">
        <v>10</v>
      </c>
      <c r="D7" s="18" t="s">
        <v>11</v>
      </c>
    </row>
    <row r="8" spans="1:4" s="10" customFormat="1" ht="11.25">
      <c r="A8" s="41" t="s">
        <v>12</v>
      </c>
      <c r="B8" s="51"/>
      <c r="C8" s="20"/>
      <c r="D8" s="20"/>
    </row>
    <row r="9" spans="1:4" s="10" customFormat="1" ht="11.25">
      <c r="A9" s="41" t="s">
        <v>13</v>
      </c>
      <c r="B9" s="51"/>
      <c r="C9" s="20"/>
      <c r="D9" s="20"/>
    </row>
    <row r="10" spans="1:4" s="16" customFormat="1" ht="11.25">
      <c r="A10" s="43" t="s">
        <v>14</v>
      </c>
      <c r="B10" s="52" t="s">
        <v>15</v>
      </c>
      <c r="C10" s="15">
        <v>6138371</v>
      </c>
      <c r="D10" s="15">
        <v>5859831</v>
      </c>
    </row>
    <row r="11" spans="1:4" s="16" customFormat="1" ht="11.25">
      <c r="A11" s="43" t="s">
        <v>16</v>
      </c>
      <c r="B11" s="52" t="s">
        <v>17</v>
      </c>
      <c r="C11" s="15">
        <v>22612794</v>
      </c>
      <c r="D11" s="15">
        <v>28989839</v>
      </c>
    </row>
    <row r="12" spans="1:4" s="10" customFormat="1" ht="11.25">
      <c r="A12" s="41" t="s">
        <v>18</v>
      </c>
      <c r="B12" s="51" t="s">
        <v>19</v>
      </c>
      <c r="C12" s="21">
        <f>C10+C11</f>
        <v>28751165</v>
      </c>
      <c r="D12" s="21">
        <f>D10+D11</f>
        <v>34849670</v>
      </c>
    </row>
    <row r="13" spans="1:4" s="10" customFormat="1" ht="11.25">
      <c r="A13" s="41" t="s">
        <v>20</v>
      </c>
      <c r="B13" s="51"/>
      <c r="C13" s="20"/>
      <c r="D13" s="20"/>
    </row>
    <row r="14" spans="1:4" s="10" customFormat="1" ht="11.25">
      <c r="A14" s="41" t="s">
        <v>21</v>
      </c>
      <c r="B14" s="51"/>
      <c r="C14" s="20"/>
      <c r="D14" s="20"/>
    </row>
    <row r="15" spans="1:4" s="16" customFormat="1" ht="11.25">
      <c r="A15" s="43" t="s">
        <v>22</v>
      </c>
      <c r="B15" s="52" t="s">
        <v>23</v>
      </c>
      <c r="C15" s="15">
        <v>0</v>
      </c>
      <c r="D15" s="15">
        <v>0</v>
      </c>
    </row>
    <row r="16" spans="1:4" s="16" customFormat="1" ht="11.25">
      <c r="A16" s="43" t="s">
        <v>24</v>
      </c>
      <c r="B16" s="52" t="s">
        <v>25</v>
      </c>
      <c r="C16" s="15">
        <v>0</v>
      </c>
      <c r="D16" s="15">
        <v>0</v>
      </c>
    </row>
    <row r="17" spans="1:4" s="16" customFormat="1" ht="11.25">
      <c r="A17" s="43" t="s">
        <v>26</v>
      </c>
      <c r="B17" s="52" t="s">
        <v>27</v>
      </c>
      <c r="C17" s="15">
        <v>0</v>
      </c>
      <c r="D17" s="15">
        <v>0</v>
      </c>
    </row>
    <row r="18" spans="1:4" s="16" customFormat="1" ht="11.25">
      <c r="A18" s="43" t="s">
        <v>28</v>
      </c>
      <c r="B18" s="52" t="s">
        <v>29</v>
      </c>
      <c r="C18" s="15">
        <v>0</v>
      </c>
      <c r="D18" s="15">
        <v>0</v>
      </c>
    </row>
    <row r="19" spans="1:4" s="16" customFormat="1" ht="11.25">
      <c r="A19" s="43" t="s">
        <v>30</v>
      </c>
      <c r="B19" s="52" t="s">
        <v>31</v>
      </c>
      <c r="C19" s="15">
        <v>0</v>
      </c>
      <c r="D19" s="15">
        <v>0</v>
      </c>
    </row>
    <row r="20" spans="1:4" s="10" customFormat="1" ht="11.25">
      <c r="A20" s="41" t="s">
        <v>32</v>
      </c>
      <c r="B20" s="53" t="s">
        <v>33</v>
      </c>
      <c r="C20" s="44">
        <f>C15+C16+C17+C18+C19</f>
        <v>0</v>
      </c>
      <c r="D20" s="44">
        <f>D15+D16+D17+D18+D19</f>
        <v>0</v>
      </c>
    </row>
    <row r="21" spans="1:4" s="10" customFormat="1" ht="11.25">
      <c r="A21" s="45" t="s">
        <v>34</v>
      </c>
      <c r="B21" s="51"/>
      <c r="C21" s="20"/>
      <c r="D21" s="20"/>
    </row>
    <row r="22" spans="1:4" s="16" customFormat="1" ht="11.25">
      <c r="A22" s="46" t="s">
        <v>35</v>
      </c>
      <c r="B22" s="52" t="s">
        <v>36</v>
      </c>
      <c r="C22" s="15">
        <v>1550095</v>
      </c>
      <c r="D22" s="15">
        <v>2539777</v>
      </c>
    </row>
    <row r="23" spans="1:4" s="10" customFormat="1" ht="11.25">
      <c r="A23" s="41" t="s">
        <v>37</v>
      </c>
      <c r="B23" s="51" t="s">
        <v>38</v>
      </c>
      <c r="C23" s="20">
        <v>27798</v>
      </c>
      <c r="D23" s="20">
        <v>70815</v>
      </c>
    </row>
    <row r="24" spans="1:4" s="10" customFormat="1" ht="11.25">
      <c r="A24" s="45" t="s">
        <v>39</v>
      </c>
      <c r="B24" s="51" t="s">
        <v>40</v>
      </c>
      <c r="C24" s="21">
        <f>C20+C22+C23</f>
        <v>1577893</v>
      </c>
      <c r="D24" s="21">
        <f>D20+D22+D23</f>
        <v>2610592</v>
      </c>
    </row>
    <row r="25" spans="1:4" s="10" customFormat="1" ht="11.25">
      <c r="A25" s="45" t="s">
        <v>41</v>
      </c>
      <c r="B25" s="51" t="s">
        <v>42</v>
      </c>
      <c r="C25" s="20">
        <v>610</v>
      </c>
      <c r="D25" s="20">
        <v>607</v>
      </c>
    </row>
    <row r="26" spans="1:4" s="10" customFormat="1" ht="11.25">
      <c r="A26" s="45" t="s">
        <v>43</v>
      </c>
      <c r="B26" s="51"/>
      <c r="C26" s="20"/>
      <c r="D26" s="20"/>
    </row>
    <row r="27" spans="1:4" s="16" customFormat="1" ht="11.25">
      <c r="A27" s="46" t="s">
        <v>44</v>
      </c>
      <c r="B27" s="52" t="s">
        <v>45</v>
      </c>
      <c r="C27" s="15">
        <v>0</v>
      </c>
      <c r="D27" s="15">
        <v>0</v>
      </c>
    </row>
    <row r="28" spans="1:4" s="16" customFormat="1" ht="11.25">
      <c r="A28" s="46" t="s">
        <v>46</v>
      </c>
      <c r="B28" s="52" t="s">
        <v>47</v>
      </c>
      <c r="C28" s="15">
        <v>16201</v>
      </c>
      <c r="D28" s="15">
        <v>10313</v>
      </c>
    </row>
    <row r="29" spans="1:4" s="16" customFormat="1" ht="11.25">
      <c r="A29" s="46" t="s">
        <v>48</v>
      </c>
      <c r="B29" s="52" t="s">
        <v>49</v>
      </c>
      <c r="C29" s="15">
        <v>0</v>
      </c>
      <c r="D29" s="15">
        <v>0</v>
      </c>
    </row>
    <row r="30" spans="1:4" s="16" customFormat="1" ht="11.25">
      <c r="A30" s="46" t="s">
        <v>137</v>
      </c>
      <c r="B30" s="52" t="s">
        <v>50</v>
      </c>
      <c r="C30" s="15">
        <v>0</v>
      </c>
      <c r="D30" s="15">
        <v>8300</v>
      </c>
    </row>
    <row r="31" spans="1:4" s="16" customFormat="1" ht="11.25">
      <c r="A31" s="46" t="s">
        <v>51</v>
      </c>
      <c r="B31" s="52" t="s">
        <v>52</v>
      </c>
      <c r="C31" s="15">
        <v>40148</v>
      </c>
      <c r="D31" s="15">
        <v>111924</v>
      </c>
    </row>
    <row r="32" spans="1:4" s="10" customFormat="1" ht="11.25">
      <c r="A32" s="45" t="s">
        <v>53</v>
      </c>
      <c r="B32" s="51" t="s">
        <v>54</v>
      </c>
      <c r="C32" s="21">
        <f>SUM(C27:C31)</f>
        <v>56349</v>
      </c>
      <c r="D32" s="21">
        <f>SUM(D27:D31)</f>
        <v>130537</v>
      </c>
    </row>
    <row r="33" spans="1:4" s="10" customFormat="1" ht="11.25">
      <c r="A33" s="45" t="s">
        <v>55</v>
      </c>
      <c r="B33" s="51" t="s">
        <v>56</v>
      </c>
      <c r="C33" s="21">
        <f>C24+C25-C32-C42</f>
        <v>1522154</v>
      </c>
      <c r="D33" s="21">
        <f>D24+D25-D32-D42</f>
        <v>2480662</v>
      </c>
    </row>
    <row r="34" spans="1:4" s="10" customFormat="1" ht="11.25">
      <c r="A34" s="45" t="s">
        <v>57</v>
      </c>
      <c r="B34" s="51" t="s">
        <v>58</v>
      </c>
      <c r="C34" s="21">
        <f>C12+C33</f>
        <v>30273319</v>
      </c>
      <c r="D34" s="21">
        <f>D12+D33</f>
        <v>37330332</v>
      </c>
    </row>
    <row r="35" spans="1:4" s="10" customFormat="1" ht="11.25">
      <c r="A35" s="45" t="s">
        <v>59</v>
      </c>
      <c r="B35" s="51"/>
      <c r="C35" s="20"/>
      <c r="D35" s="20"/>
    </row>
    <row r="36" spans="1:4" s="16" customFormat="1" ht="11.25">
      <c r="A36" s="46" t="s">
        <v>60</v>
      </c>
      <c r="B36" s="52" t="s">
        <v>61</v>
      </c>
      <c r="C36" s="15">
        <v>0</v>
      </c>
      <c r="D36" s="15">
        <v>0</v>
      </c>
    </row>
    <row r="37" spans="1:4" s="16" customFormat="1" ht="11.25">
      <c r="A37" s="46" t="s">
        <v>46</v>
      </c>
      <c r="B37" s="52" t="s">
        <v>62</v>
      </c>
      <c r="C37" s="15">
        <v>0</v>
      </c>
      <c r="D37" s="15">
        <v>0</v>
      </c>
    </row>
    <row r="38" spans="1:4" s="16" customFormat="1" ht="11.25">
      <c r="A38" s="46" t="s">
        <v>48</v>
      </c>
      <c r="B38" s="52" t="s">
        <v>63</v>
      </c>
      <c r="C38" s="15">
        <v>0</v>
      </c>
      <c r="D38" s="15">
        <v>0</v>
      </c>
    </row>
    <row r="39" spans="1:4" s="16" customFormat="1" ht="11.25">
      <c r="A39" s="46" t="s">
        <v>64</v>
      </c>
      <c r="B39" s="52" t="s">
        <v>65</v>
      </c>
      <c r="C39" s="15">
        <v>0</v>
      </c>
      <c r="D39" s="15">
        <v>0</v>
      </c>
    </row>
    <row r="40" spans="1:4" s="16" customFormat="1" ht="11.25">
      <c r="A40" s="46" t="s">
        <v>66</v>
      </c>
      <c r="B40" s="52" t="s">
        <v>67</v>
      </c>
      <c r="C40" s="15">
        <v>0</v>
      </c>
      <c r="D40" s="15">
        <v>0</v>
      </c>
    </row>
    <row r="41" spans="1:4" s="10" customFormat="1" ht="11.25">
      <c r="A41" s="45" t="s">
        <v>68</v>
      </c>
      <c r="B41" s="51" t="s">
        <v>69</v>
      </c>
      <c r="C41" s="21">
        <f>SUM(C36:C40)</f>
        <v>0</v>
      </c>
      <c r="D41" s="21">
        <f>SUM(D36:D40)</f>
        <v>0</v>
      </c>
    </row>
    <row r="42" spans="1:4" s="10" customFormat="1" ht="11.25">
      <c r="A42" s="45" t="s">
        <v>70</v>
      </c>
      <c r="B42" s="51" t="s">
        <v>71</v>
      </c>
      <c r="C42" s="20">
        <v>0</v>
      </c>
      <c r="D42" s="20">
        <v>0</v>
      </c>
    </row>
    <row r="43" spans="1:4" s="10" customFormat="1" ht="11.25">
      <c r="A43" s="45" t="s">
        <v>72</v>
      </c>
      <c r="B43" s="51"/>
      <c r="C43" s="20"/>
      <c r="D43" s="20"/>
    </row>
    <row r="44" spans="1:4" s="10" customFormat="1" ht="11.25">
      <c r="A44" s="45" t="s">
        <v>73</v>
      </c>
      <c r="B44" s="51"/>
      <c r="C44" s="20"/>
      <c r="D44" s="20"/>
    </row>
    <row r="45" spans="1:4" s="16" customFormat="1" ht="11.25">
      <c r="A45" s="46" t="s">
        <v>74</v>
      </c>
      <c r="B45" s="52" t="s">
        <v>75</v>
      </c>
      <c r="C45" s="15">
        <v>26440029</v>
      </c>
      <c r="D45" s="15">
        <v>32061578</v>
      </c>
    </row>
    <row r="46" spans="1:4" s="10" customFormat="1" ht="11.25">
      <c r="A46" s="45" t="s">
        <v>76</v>
      </c>
      <c r="B46" s="51"/>
      <c r="C46" s="20"/>
      <c r="D46" s="20"/>
    </row>
    <row r="47" spans="1:4" s="16" customFormat="1" ht="11.25">
      <c r="A47" s="46" t="s">
        <v>77</v>
      </c>
      <c r="B47" s="52" t="s">
        <v>78</v>
      </c>
      <c r="C47" s="15">
        <v>0</v>
      </c>
      <c r="D47" s="15">
        <v>0</v>
      </c>
    </row>
    <row r="48" spans="1:4" s="10" customFormat="1" ht="11.25">
      <c r="A48" s="45" t="s">
        <v>79</v>
      </c>
      <c r="B48" s="51"/>
      <c r="C48" s="20"/>
      <c r="D48" s="20"/>
    </row>
    <row r="49" spans="1:4" s="16" customFormat="1" ht="11.25">
      <c r="A49" s="47" t="s">
        <v>80</v>
      </c>
      <c r="B49" s="52" t="s">
        <v>81</v>
      </c>
      <c r="C49" s="15">
        <v>0</v>
      </c>
      <c r="D49" s="15">
        <v>0</v>
      </c>
    </row>
    <row r="50" spans="1:4" s="10" customFormat="1" ht="11.25">
      <c r="A50" s="45" t="s">
        <v>82</v>
      </c>
      <c r="B50" s="51"/>
      <c r="C50" s="20"/>
      <c r="D50" s="20"/>
    </row>
    <row r="51" spans="1:4" s="16" customFormat="1" ht="11.25">
      <c r="A51" s="46" t="s">
        <v>83</v>
      </c>
      <c r="B51" s="52"/>
      <c r="C51" s="15"/>
      <c r="D51" s="15"/>
    </row>
    <row r="52" spans="1:4" s="16" customFormat="1" ht="11.25">
      <c r="A52" s="46" t="s">
        <v>138</v>
      </c>
      <c r="B52" s="52" t="s">
        <v>84</v>
      </c>
      <c r="C52" s="15">
        <v>0</v>
      </c>
      <c r="D52" s="15">
        <v>3833290</v>
      </c>
    </row>
    <row r="53" spans="1:4" s="16" customFormat="1" ht="11.25">
      <c r="A53" s="46" t="s">
        <v>85</v>
      </c>
      <c r="B53" s="52" t="s">
        <v>86</v>
      </c>
      <c r="C53" s="15">
        <v>0</v>
      </c>
      <c r="D53" s="15">
        <v>0</v>
      </c>
    </row>
    <row r="54" spans="1:4" s="16" customFormat="1" ht="11.25">
      <c r="A54" s="46" t="s">
        <v>139</v>
      </c>
      <c r="B54" s="57"/>
      <c r="C54" s="15"/>
      <c r="D54" s="15"/>
    </row>
    <row r="55" spans="1:4" s="16" customFormat="1" ht="11.25">
      <c r="A55" s="46" t="s">
        <v>138</v>
      </c>
      <c r="B55" s="52" t="s">
        <v>87</v>
      </c>
      <c r="C55" s="15">
        <v>0</v>
      </c>
      <c r="D55" s="15">
        <v>0</v>
      </c>
    </row>
    <row r="56" spans="1:4" s="16" customFormat="1" ht="11.25">
      <c r="A56" s="46" t="s">
        <v>85</v>
      </c>
      <c r="B56" s="52" t="s">
        <v>88</v>
      </c>
      <c r="C56" s="15">
        <v>0</v>
      </c>
      <c r="D56" s="15">
        <v>0</v>
      </c>
    </row>
    <row r="57" spans="1:4" s="10" customFormat="1" ht="11.25">
      <c r="A57" s="45" t="s">
        <v>89</v>
      </c>
      <c r="B57" s="51"/>
      <c r="C57" s="20"/>
      <c r="D57" s="20"/>
    </row>
    <row r="58" spans="1:4" s="16" customFormat="1" ht="11.25">
      <c r="A58" s="46" t="s">
        <v>138</v>
      </c>
      <c r="B58" s="52" t="s">
        <v>90</v>
      </c>
      <c r="C58" s="15">
        <v>3833290</v>
      </c>
      <c r="D58" s="15">
        <v>1435464</v>
      </c>
    </row>
    <row r="59" spans="1:4" s="16" customFormat="1" ht="11.25">
      <c r="A59" s="46" t="s">
        <v>85</v>
      </c>
      <c r="B59" s="52" t="s">
        <v>91</v>
      </c>
      <c r="C59" s="15">
        <v>0</v>
      </c>
      <c r="D59" s="15">
        <v>0</v>
      </c>
    </row>
    <row r="60" spans="1:4" s="10" customFormat="1" ht="11.25">
      <c r="A60" s="45" t="s">
        <v>92</v>
      </c>
      <c r="B60" s="51" t="s">
        <v>93</v>
      </c>
      <c r="C60" s="20">
        <v>0</v>
      </c>
      <c r="D60" s="20">
        <v>0</v>
      </c>
    </row>
    <row r="61" spans="1:4" s="10" customFormat="1" ht="11.25">
      <c r="A61" s="45" t="s">
        <v>94</v>
      </c>
      <c r="B61" s="51" t="s">
        <v>95</v>
      </c>
      <c r="C61" s="21">
        <f>C45+C47+C49+C52-C53+C55-C56+C58-C59-C60</f>
        <v>30273319</v>
      </c>
      <c r="D61" s="21">
        <f>D45+D47+D49+D52-D53+D55-D56+D58-D59-D60</f>
        <v>37330332</v>
      </c>
    </row>
    <row r="62" spans="1:4" s="10" customFormat="1" ht="16.5" customHeight="1" hidden="1">
      <c r="A62" s="34"/>
      <c r="B62" s="58"/>
      <c r="C62" s="58"/>
      <c r="D62" s="59"/>
    </row>
    <row r="63" spans="1:4" ht="11.25" hidden="1">
      <c r="A63" s="22"/>
      <c r="B63" s="23"/>
      <c r="C63" s="23"/>
      <c r="D63" s="55"/>
    </row>
    <row r="64" spans="1:4" s="29" customFormat="1" ht="11.25" hidden="1">
      <c r="A64" s="26" t="s">
        <v>96</v>
      </c>
      <c r="B64" s="11" t="s">
        <v>97</v>
      </c>
      <c r="C64" s="11"/>
      <c r="D64" s="56"/>
    </row>
    <row r="65" spans="1:4" ht="12.75" customHeight="1" hidden="1">
      <c r="A65" s="22" t="s">
        <v>98</v>
      </c>
      <c r="B65" s="23" t="s">
        <v>106</v>
      </c>
      <c r="C65" s="23"/>
      <c r="D65" s="55"/>
    </row>
    <row r="66" spans="1:4" ht="11.25" hidden="1">
      <c r="A66" s="22"/>
      <c r="B66" s="23" t="s">
        <v>105</v>
      </c>
      <c r="C66" s="23"/>
      <c r="D66" s="55"/>
    </row>
    <row r="67" spans="1:4" ht="12" hidden="1" thickBot="1">
      <c r="A67" s="30"/>
      <c r="B67" s="31" t="s">
        <v>107</v>
      </c>
      <c r="C67" s="31"/>
      <c r="D67" s="54"/>
    </row>
    <row r="68" ht="11.25" hidden="1"/>
    <row r="69" ht="11.25" hidden="1"/>
    <row r="70" ht="11.25" hidden="1">
      <c r="C70" s="9" t="s">
        <v>99</v>
      </c>
    </row>
    <row r="71" spans="3:4" ht="11.25" hidden="1">
      <c r="C71" s="9" t="s">
        <v>100</v>
      </c>
      <c r="D71" s="9" t="s">
        <v>101</v>
      </c>
    </row>
    <row r="72" spans="3:4" ht="11.25" hidden="1">
      <c r="C72" s="9" t="s">
        <v>102</v>
      </c>
      <c r="D72" s="9" t="s">
        <v>103</v>
      </c>
    </row>
    <row r="73" ht="11.25" hidden="1"/>
    <row r="74" ht="11.25" hidden="1"/>
  </sheetData>
  <sheetProtection selectLockedCells="1"/>
  <mergeCells count="8">
    <mergeCell ref="A5:A6"/>
    <mergeCell ref="B5:B6"/>
    <mergeCell ref="C5:D5"/>
    <mergeCell ref="B3:D3"/>
    <mergeCell ref="B4:D4"/>
    <mergeCell ref="A1:A4"/>
    <mergeCell ref="B1:D1"/>
    <mergeCell ref="B2:D2"/>
  </mergeCells>
  <dataValidations count="11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allowBlank="1" showInputMessage="1" showErrorMessage="1" errorTitle="Eroare format data" error="Eroare format data" sqref="C49:D49"/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0.48" bottom="0.51" header="0.49" footer="0.42"/>
  <pageSetup horizontalDpi="600" verticalDpi="6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dcterms:created xsi:type="dcterms:W3CDTF">1996-10-14T23:33:28Z</dcterms:created>
  <dcterms:modified xsi:type="dcterms:W3CDTF">2012-02-23T15:26:29Z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