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460" firstSheet="8" activeTab="10"/>
  </bookViews>
  <sheets>
    <sheet name="FPF AZT MODERATO" sheetId="1" r:id="rId1"/>
    <sheet name="FPF AZT VIVACE" sheetId="2" r:id="rId2"/>
    <sheet name="FPF BCR PLUS" sheetId="3" r:id="rId3"/>
    <sheet name="FPF BRD MEDIO" sheetId="4" r:id="rId4"/>
    <sheet name="FPF CONCORDIA MODERAT" sheetId="5" r:id="rId5"/>
    <sheet name="FPF EUREKO CONFORT" sheetId="6" r:id="rId6"/>
    <sheet name="FPF ING ACTIV" sheetId="7" r:id="rId7"/>
    <sheet name="FPF ING OPTIM" sheetId="8" r:id="rId8"/>
    <sheet name="FPF PENSIA MEA" sheetId="9" r:id="rId9"/>
    <sheet name="FPF RAIFFEISEN ACUMULARE" sheetId="10" r:id="rId10"/>
    <sheet name="FPF STABIL" sheetId="11" r:id="rId11"/>
    <sheet name="CF" sheetId="12" state="hidden" r:id="rId12"/>
  </sheets>
  <externalReferences>
    <externalReference r:id="rId15"/>
  </externalReferences>
  <definedNames>
    <definedName name="JUDET">'[1]XX'!$C$7:$C$48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7">#REF!</definedName>
    <definedName name="list" localSheetId="8">#REF!</definedName>
    <definedName name="list" localSheetId="9">#REF!</definedName>
    <definedName name="list" localSheetId="10">#REF!</definedName>
    <definedName name="list">#REF!</definedName>
    <definedName name="_xlnm.Print_Area" localSheetId="0">'FPF AZT MODERATO'!$A$1:$B$61</definedName>
    <definedName name="_xlnm.Print_Area" localSheetId="1">'FPF AZT VIVACE'!$A$1:$B$61</definedName>
    <definedName name="_xlnm.Print_Area" localSheetId="2">'FPF BCR PLUS'!$A$1:$B$61</definedName>
    <definedName name="_xlnm.Print_Area" localSheetId="3">'FPF BRD MEDIO'!$A$1:$B$61</definedName>
    <definedName name="_xlnm.Print_Area" localSheetId="4">'FPF CONCORDIA MODERAT'!$A$1:$B$61</definedName>
    <definedName name="_xlnm.Print_Area" localSheetId="5">'FPF EUREKO CONFORT'!$A$1:$B$61</definedName>
    <definedName name="_xlnm.Print_Area" localSheetId="6">'FPF ING ACTIV'!$A$1:$B$61</definedName>
    <definedName name="_xlnm.Print_Area" localSheetId="7">'FPF ING OPTIM'!$A$1:$B$61</definedName>
    <definedName name="_xlnm.Print_Area" localSheetId="8">'FPF PENSIA MEA'!$A$1:$D$61</definedName>
    <definedName name="_xlnm.Print_Area" localSheetId="9">'FPF RAIFFEISEN ACUMULARE'!$A$1:$B$61</definedName>
    <definedName name="_xlnm.Print_Area" localSheetId="10">'FPF STABIL'!$A$1:$B$61</definedName>
  </definedNames>
  <calcPr fullCalcOnLoad="1"/>
</workbook>
</file>

<file path=xl/sharedStrings.xml><?xml version="1.0" encoding="utf-8"?>
<sst xmlns="http://schemas.openxmlformats.org/spreadsheetml/2006/main" count="1285" uniqueCount="250">
  <si>
    <t>DATE DE IDENTIFICARE</t>
  </si>
  <si>
    <t>Denumirea indicatorului</t>
  </si>
  <si>
    <t>Sold la</t>
  </si>
  <si>
    <t>A</t>
  </si>
  <si>
    <t>1</t>
  </si>
  <si>
    <t>2</t>
  </si>
  <si>
    <t>I. IMOBILIZĂRI FINANCIARE</t>
  </si>
  <si>
    <t>1. Titluri imobilizate (ct.265)</t>
  </si>
  <si>
    <t>01</t>
  </si>
  <si>
    <t>2. Creanţe imobilizate (ct. 267 )</t>
  </si>
  <si>
    <t>02</t>
  </si>
  <si>
    <t>03</t>
  </si>
  <si>
    <t>B. ACTIVE CIRCULANTE</t>
  </si>
  <si>
    <t>I. CREANŢE</t>
  </si>
  <si>
    <t>1.  Clienţi (ct.411)</t>
  </si>
  <si>
    <t>04</t>
  </si>
  <si>
    <t>2.  Efecte de primit de la clienţi ( ct.413 )</t>
  </si>
  <si>
    <t>05</t>
  </si>
  <si>
    <t>06</t>
  </si>
  <si>
    <t>4.  Decontări cu participanţii (ct. 452)</t>
  </si>
  <si>
    <t>07</t>
  </si>
  <si>
    <t>5.  Alte creanţe (ct. 267+446*+461+473*+5187 )</t>
  </si>
  <si>
    <t>08</t>
  </si>
  <si>
    <t>09</t>
  </si>
  <si>
    <t>II. INVESTIŢII FINANCIARE PE TERMEN SCURT</t>
  </si>
  <si>
    <t>1. Investiţii financiare pe termen scurt  (ct. 506+508+5113 +5114)</t>
  </si>
  <si>
    <t>10</t>
  </si>
  <si>
    <t>III. CASA ŞI CONTURI  LA  BĂNCI (ct.5112+512+531)</t>
  </si>
  <si>
    <t>11</t>
  </si>
  <si>
    <t>12</t>
  </si>
  <si>
    <t>13</t>
  </si>
  <si>
    <t>1. Avansuri încasate(ct.419)</t>
  </si>
  <si>
    <t>14</t>
  </si>
  <si>
    <t>2. Datorii comerciale (ct. 401+408)</t>
  </si>
  <si>
    <t>15</t>
  </si>
  <si>
    <t>3. Efecte de plătit (ct. 403)</t>
  </si>
  <si>
    <t>16</t>
  </si>
  <si>
    <t>17</t>
  </si>
  <si>
    <t>5. Alte datorii (ct.269+446**+462+473**+509+5186)</t>
  </si>
  <si>
    <t>18</t>
  </si>
  <si>
    <t>19</t>
  </si>
  <si>
    <t>E. ACTIVE CIRCULANTE NETE, RESPECTIV DATORII CURENTE NETE (rd.12 +13-19-28)</t>
  </si>
  <si>
    <t>20</t>
  </si>
  <si>
    <t>F. TOTAL ACTIVE MINUS DATORII CURENTE (rd. 03+20 )</t>
  </si>
  <si>
    <t>21</t>
  </si>
  <si>
    <t>G. DATORII CE TREBUIE PLĂTITE ÎNTR-O PERIOADĂ MAI MARE DE 1 AN</t>
  </si>
  <si>
    <t>1. Avansuri încasate(ct. 419)</t>
  </si>
  <si>
    <t>22</t>
  </si>
  <si>
    <t>23</t>
  </si>
  <si>
    <t>24</t>
  </si>
  <si>
    <t>4.  Sume datorate privind decontări cu participanţii (ct. 452**)</t>
  </si>
  <si>
    <t>25</t>
  </si>
  <si>
    <t>5.  Alte datorii (ct.269+446**+462+473**+509+5186)</t>
  </si>
  <si>
    <t>26</t>
  </si>
  <si>
    <t>27</t>
  </si>
  <si>
    <t>H. VENITURI ÎN AVANS (ct. 472)</t>
  </si>
  <si>
    <t>28</t>
  </si>
  <si>
    <t>I. CAPITAL ŞI REZERVE</t>
  </si>
  <si>
    <t>29</t>
  </si>
  <si>
    <t xml:space="preserve">   II. PRIMELE FONDULUI </t>
  </si>
  <si>
    <t xml:space="preserve"> - prime aferente unităţilor de fond    (ct.1045)</t>
  </si>
  <si>
    <t>30</t>
  </si>
  <si>
    <t xml:space="preserve">   III. REZERVE</t>
  </si>
  <si>
    <t>- rezerve specifice activităţii fondurilor de pensii    (ct.106)</t>
  </si>
  <si>
    <t>31</t>
  </si>
  <si>
    <t xml:space="preserve">   IV. REZULTAT REPORTAT</t>
  </si>
  <si>
    <t xml:space="preserve">  1. Rezultatul reportat  aferent activităţii fondurilor de pensii (ct. 1171)</t>
  </si>
  <si>
    <t>32</t>
  </si>
  <si>
    <t xml:space="preserve">                                        Sold D</t>
  </si>
  <si>
    <t>33</t>
  </si>
  <si>
    <t>34</t>
  </si>
  <si>
    <t>35</t>
  </si>
  <si>
    <t xml:space="preserve">    V. PROFITUL SAU PIERDEREA EXERCIŢIULUI FINANCIAR  (ct. 121)</t>
  </si>
  <si>
    <t>36</t>
  </si>
  <si>
    <t>37</t>
  </si>
  <si>
    <t xml:space="preserve">   VI. Repartizarea profitului (ct.129)</t>
  </si>
  <si>
    <t>38</t>
  </si>
  <si>
    <t>J. TOTAL CAPITALURI PROPRII (rd. 29+30+31+32-33+34-35+36-37-38)</t>
  </si>
  <si>
    <t>39</t>
  </si>
  <si>
    <t>  B</t>
  </si>
  <si>
    <t>D.  DATORII CE TREBUIE PLĂTITE ÎNTR-O PERIOADĂ DE PÂNĂ LA 1 AN</t>
  </si>
  <si>
    <t xml:space="preserve">   I. CAPITALUL FONDULUI</t>
  </si>
  <si>
    <t>A. ACTIVE IMOBILIZATE</t>
  </si>
  <si>
    <t>C. CHELTUIELI ÎN AVANS (ct. 471)</t>
  </si>
  <si>
    <t>ACTIVE CIRCULANTE TOTAL (rd. 09+10+11)</t>
  </si>
  <si>
    <t>TOTAL (rd. 14 la 18)</t>
  </si>
  <si>
    <t>TOTAL (rd. 22 la 26)</t>
  </si>
  <si>
    <t>Nr. rând.</t>
  </si>
  <si>
    <t>TOTAL (rd. 01 la 02)</t>
  </si>
  <si>
    <t>TOTAL (rd. 04 la 08)</t>
  </si>
  <si>
    <t>3.  Creanţe – furnizori debitori (ct. 409)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</si>
  <si>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</si>
  <si>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</si>
  <si>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</si>
  <si>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</si>
  <si>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</si>
  <si>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</si>
  <si>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</si>
  <si>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</si>
  <si>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</si>
  <si>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</si>
  <si>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</si>
  <si>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</si>
  <si>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</si>
  <si>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</si>
  <si>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</si>
  <si>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</si>
  <si>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</si>
  <si>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</si>
  <si>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</si>
  <si>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</si>
  <si>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</si>
  <si>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</si>
  <si>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</si>
  <si>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</si>
  <si>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</si>
  <si>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</si>
  <si>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</si>
  <si>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</si>
  <si>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</si>
  <si>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</si>
  <si>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</si>
  <si>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</si>
  <si>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</si>
  <si>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</si>
  <si>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</si>
  <si>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</si>
  <si>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</si>
  <si>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</si>
  <si>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</si>
  <si>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</si>
  <si>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</si>
  <si>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</si>
  <si>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</si>
  <si>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</si>
  <si>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</si>
  <si>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</si>
  <si>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</si>
  <si>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</si>
  <si>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</si>
  <si>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</si>
  <si>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</si>
  <si>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</si>
  <si>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</si>
  <si>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</si>
  <si>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</si>
  <si>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</si>
  <si>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</si>
  <si>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</si>
  <si>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</si>
  <si>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</si>
  <si>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</si>
  <si>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</si>
  <si>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</si>
  <si>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</si>
  <si>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</si>
  <si>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</si>
  <si>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</si>
  <si>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</si>
  <si>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</si>
  <si>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</si>
  <si>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</si>
  <si>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</si>
  <si>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</si>
  <si>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</si>
  <si>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</si>
  <si>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</si>
  <si>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</si>
  <si>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</si>
  <si>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</si>
  <si>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</si>
  <si>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</si>
  <si>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</si>
  <si>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</si>
  <si>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</si>
  <si>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</si>
  <si>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</si>
  <si>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</si>
  <si>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</si>
  <si>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</si>
  <si>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</si>
  <si>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</si>
  <si>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</si>
  <si>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</si>
  <si>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</si>
  <si>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</si>
  <si>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</si>
  <si>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</si>
  <si>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</si>
  <si>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</si>
  <si>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</si>
  <si>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</si>
  <si>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</si>
  <si>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</si>
  <si>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</si>
  <si>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</si>
  <si>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</si>
  <si>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</si>
  <si>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</si>
  <si>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</si>
  <si>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</si>
  <si>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</si>
  <si>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</si>
  <si>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</si>
  <si>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</si>
  <si>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</si>
  <si>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</si>
  <si>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</si>
  <si>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</si>
  <si>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</si>
  <si>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</si>
  <si>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</si>
  <si>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</si>
  <si>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</si>
  <si>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</si>
  <si>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</si>
  <si>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</si>
  <si>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</si>
  <si>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</si>
  <si>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</si>
  <si>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</si>
  <si>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</si>
  <si>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</si>
  <si>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</si>
  <si>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</si>
  <si>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</si>
  <si>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</si>
  <si>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</si>
  <si>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</si>
  <si>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</si>
  <si>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</si>
  <si>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</si>
  <si>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 xml:space="preserve">   - capital  privind unităţile de fond (ct.1017)</t>
  </si>
  <si>
    <t>BILANŢ</t>
  </si>
  <si>
    <t>la data de 31 decembrie 2012</t>
  </si>
  <si>
    <t>FONDUL DE PENSII FACULTATIVE AZT MODERATO</t>
  </si>
  <si>
    <t>FONDUL DE PENSII FACULTATIVE AZT VIVACE</t>
  </si>
  <si>
    <r>
      <t>4. Sume datorate privind decontările cu participanţii (ct. 452</t>
    </r>
    <r>
      <rPr>
        <vertAlign val="superscript"/>
        <sz val="10"/>
        <rFont val="Calibri"/>
        <family val="2"/>
      </rPr>
      <t>**</t>
    </r>
    <r>
      <rPr>
        <sz val="10"/>
        <rFont val="Calibri"/>
        <family val="2"/>
      </rPr>
      <t>)</t>
    </r>
  </si>
  <si>
    <r>
      <t xml:space="preserve">                                        </t>
    </r>
    <r>
      <rPr>
        <u val="single"/>
        <sz val="10"/>
        <rFont val="Calibri"/>
        <family val="2"/>
      </rPr>
      <t>Sold C</t>
    </r>
  </si>
  <si>
    <r>
      <t xml:space="preserve">   2</t>
    </r>
    <r>
      <rPr>
        <b/>
        <sz val="10"/>
        <rFont val="Calibri"/>
        <family val="2"/>
      </rPr>
      <t>.</t>
    </r>
    <r>
      <rPr>
        <sz val="10"/>
        <rFont val="Calibri"/>
        <family val="2"/>
      </rPr>
      <t xml:space="preserve"> Rezultatul reportat provenit din corectarea erorilor contabile (ct. 1174)</t>
    </r>
  </si>
  <si>
    <t>la data de 31 decembrie 2013</t>
  </si>
  <si>
    <t>FONDUL DE PENSII FACULTATIVE BCR PLUS</t>
  </si>
  <si>
    <t>FONDUL DE PENSII FACULTATIVE BRD Medio</t>
  </si>
  <si>
    <t>FONDUL DE PENSII FACULTATIVE Concordia Moderat</t>
  </si>
  <si>
    <t>FONDUL DE PENSII FACULTATIVE Eureko Confort</t>
  </si>
  <si>
    <t>FONDUL DE PENSII FACULTATIVE ING ACTIV</t>
  </si>
  <si>
    <t>FONDUL DE PENSII FACULTATIVE ING OPTIM</t>
  </si>
  <si>
    <t>FONDUL DE PENSII FACULTATIVE PENSIA MEA</t>
  </si>
  <si>
    <t>FONDUL DE PENSII FACULTATIVE RAIFFEISEN ACUMULARE</t>
  </si>
  <si>
    <t>FONDUL DE PENSII FACULTATIVE STABIL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</si>
</sst>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/>
      <protection locked="0"/>
    </xf>
    <xf numFmtId="165" fontId="6" fillId="0" borderId="11" xfId="42" applyNumberFormat="1" applyFont="1" applyFill="1" applyBorder="1" applyAlignment="1" applyProtection="1">
      <alignment horizontal="right" vertical="top" wrapText="1"/>
      <protection locked="0"/>
    </xf>
    <xf numFmtId="165" fontId="5" fillId="0" borderId="11" xfId="42" applyNumberFormat="1" applyFont="1" applyFill="1" applyBorder="1" applyAlignment="1" applyProtection="1">
      <alignment horizontal="right" vertical="top" wrapText="1"/>
      <protection locked="0"/>
    </xf>
    <xf numFmtId="165" fontId="5" fillId="0" borderId="11" xfId="42" applyNumberFormat="1" applyFont="1" applyFill="1" applyBorder="1" applyAlignment="1" applyProtection="1">
      <alignment horizontal="right" vertical="top" wrapText="1"/>
      <protection/>
    </xf>
    <xf numFmtId="0" fontId="5" fillId="0" borderId="12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justify" wrapText="1"/>
      <protection locked="0"/>
    </xf>
    <xf numFmtId="0" fontId="6" fillId="0" borderId="11" xfId="0" applyFont="1" applyFill="1" applyBorder="1" applyAlignment="1" applyProtection="1">
      <alignment horizontal="justify" wrapText="1"/>
      <protection locked="0"/>
    </xf>
    <xf numFmtId="165" fontId="5" fillId="0" borderId="11" xfId="42" applyNumberFormat="1" applyFont="1" applyFill="1" applyBorder="1" applyAlignment="1" applyProtection="1">
      <alignment horizontal="right" wrapText="1"/>
      <protection/>
    </xf>
    <xf numFmtId="3" fontId="5" fillId="0" borderId="11" xfId="0" applyNumberFormat="1" applyFont="1" applyFill="1" applyBorder="1" applyAlignment="1" applyProtection="1">
      <alignment horizontal="center" vertical="top" wrapText="1"/>
      <protection locked="0"/>
    </xf>
    <xf numFmtId="3" fontId="5" fillId="0" borderId="11" xfId="42" applyNumberFormat="1" applyFont="1" applyFill="1" applyBorder="1" applyAlignment="1" applyProtection="1">
      <alignment horizontal="right" vertical="top" wrapText="1"/>
      <protection locked="0"/>
    </xf>
    <xf numFmtId="3" fontId="6" fillId="0" borderId="11" xfId="0" applyNumberFormat="1" applyFont="1" applyFill="1" applyBorder="1" applyAlignment="1" applyProtection="1">
      <alignment horizontal="center" vertical="top" wrapText="1"/>
      <protection locked="0"/>
    </xf>
    <xf numFmtId="3" fontId="6" fillId="0" borderId="11" xfId="42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right" vertical="top" wrapText="1"/>
      <protection/>
    </xf>
    <xf numFmtId="3" fontId="5" fillId="0" borderId="11" xfId="0" applyNumberFormat="1" applyFont="1" applyFill="1" applyBorder="1" applyAlignment="1" applyProtection="1">
      <alignment horizontal="center" wrapText="1"/>
      <protection locked="0"/>
    </xf>
    <xf numFmtId="3" fontId="5" fillId="0" borderId="11" xfId="42" applyNumberFormat="1" applyFont="1" applyFill="1" applyBorder="1" applyAlignment="1" applyProtection="1">
      <alignment horizontal="right" wrapText="1"/>
      <protection/>
    </xf>
    <xf numFmtId="3" fontId="6" fillId="0" borderId="11" xfId="0" applyNumberFormat="1" applyFont="1" applyFill="1" applyBorder="1" applyAlignment="1" applyProtection="1">
      <alignment/>
      <protection locked="0"/>
    </xf>
    <xf numFmtId="14" fontId="5" fillId="33" borderId="11" xfId="0" applyNumberFormat="1" applyFont="1" applyFill="1" applyBorder="1" applyAlignment="1" applyProtection="1">
      <alignment horizontal="center" wrapText="1"/>
      <protection locked="0"/>
    </xf>
    <xf numFmtId="0" fontId="5" fillId="33" borderId="11" xfId="0" applyFont="1" applyFill="1" applyBorder="1" applyAlignment="1" applyProtection="1">
      <alignment horizontal="center" vertical="top" wrapText="1"/>
      <protection locked="0"/>
    </xf>
    <xf numFmtId="3" fontId="5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 applyProtection="1">
      <alignment horizontal="justify" wrapText="1"/>
      <protection locked="0"/>
    </xf>
    <xf numFmtId="0" fontId="6" fillId="33" borderId="11" xfId="0" applyFont="1" applyFill="1" applyBorder="1" applyAlignment="1" applyProtection="1">
      <alignment horizontal="justify" wrapText="1"/>
      <protection locked="0"/>
    </xf>
    <xf numFmtId="3" fontId="6" fillId="33" borderId="11" xfId="0" applyNumberFormat="1" applyFont="1" applyFill="1" applyBorder="1" applyAlignment="1" applyProtection="1">
      <alignment horizontal="center" vertical="top" wrapText="1"/>
      <protection locked="0"/>
    </xf>
    <xf numFmtId="3" fontId="5" fillId="33" borderId="11" xfId="0" applyNumberFormat="1" applyFont="1" applyFill="1" applyBorder="1" applyAlignment="1" applyProtection="1">
      <alignment horizontal="center" wrapText="1"/>
      <protection locked="0"/>
    </xf>
    <xf numFmtId="0" fontId="5" fillId="33" borderId="11" xfId="0" applyFont="1" applyFill="1" applyBorder="1" applyAlignment="1" applyProtection="1">
      <alignment horizontal="justify" vertical="top" wrapText="1"/>
      <protection locked="0"/>
    </xf>
    <xf numFmtId="0" fontId="6" fillId="33" borderId="11" xfId="0" applyFont="1" applyFill="1" applyBorder="1" applyAlignment="1" applyProtection="1">
      <alignment horizontal="justify" vertical="top" wrapText="1"/>
      <protection locked="0"/>
    </xf>
    <xf numFmtId="0" fontId="6" fillId="33" borderId="11" xfId="0" applyFont="1" applyFill="1" applyBorder="1" applyAlignment="1" applyProtection="1" quotePrefix="1">
      <alignment horizontal="justify" vertical="top" wrapText="1"/>
      <protection locked="0"/>
    </xf>
    <xf numFmtId="3" fontId="6" fillId="33" borderId="11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1" fontId="5" fillId="0" borderId="11" xfId="0" applyNumberFormat="1" applyFont="1" applyFill="1" applyBorder="1" applyAlignment="1" applyProtection="1">
      <alignment horizontal="right" vertical="top" wrapText="1"/>
      <protection locked="0"/>
    </xf>
    <xf numFmtId="1" fontId="6" fillId="0" borderId="11" xfId="0" applyNumberFormat="1" applyFont="1" applyFill="1" applyBorder="1" applyAlignment="1" applyProtection="1">
      <alignment horizontal="right" vertical="top" wrapText="1"/>
      <protection locked="0"/>
    </xf>
    <xf numFmtId="1" fontId="5" fillId="0" borderId="11" xfId="0" applyNumberFormat="1" applyFont="1" applyFill="1" applyBorder="1" applyAlignment="1" applyProtection="1">
      <alignment horizontal="right" vertical="top" wrapText="1"/>
      <protection/>
    </xf>
    <xf numFmtId="1" fontId="5" fillId="0" borderId="11" xfId="0" applyNumberFormat="1" applyFont="1" applyFill="1" applyBorder="1" applyAlignment="1" applyProtection="1">
      <alignment horizontal="right" wrapText="1"/>
      <protection/>
    </xf>
    <xf numFmtId="0" fontId="6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 applyProtection="1">
      <alignment horizontal="center" wrapText="1"/>
      <protection locked="0"/>
    </xf>
    <xf numFmtId="0" fontId="6" fillId="33" borderId="11" xfId="0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 horizontal="right" vertical="top" wrapText="1"/>
      <protection locked="0"/>
    </xf>
    <xf numFmtId="3" fontId="6" fillId="0" borderId="11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0" applyNumberFormat="1" applyFont="1" applyFill="1" applyBorder="1" applyAlignment="1" applyProtection="1">
      <alignment horizontal="right" vertical="top" wrapText="1"/>
      <protection/>
    </xf>
    <xf numFmtId="3" fontId="5" fillId="0" borderId="11" xfId="0" applyNumberFormat="1" applyFont="1" applyFill="1" applyBorder="1" applyAlignment="1" applyProtection="1">
      <alignment horizontal="right" wrapText="1"/>
      <protection/>
    </xf>
    <xf numFmtId="3" fontId="6" fillId="0" borderId="11" xfId="44" applyNumberFormat="1" applyFont="1" applyFill="1" applyBorder="1" applyAlignment="1" applyProtection="1">
      <alignment horizontal="right" vertical="top" wrapText="1"/>
      <protection locked="0"/>
    </xf>
    <xf numFmtId="4" fontId="5" fillId="0" borderId="11" xfId="0" applyNumberFormat="1" applyFont="1" applyFill="1" applyBorder="1" applyAlignment="1" applyProtection="1">
      <alignment horizontal="right" vertical="top" wrapText="1"/>
      <protection locked="0"/>
    </xf>
    <xf numFmtId="4" fontId="5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0" fontId="5" fillId="33" borderId="21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49" fontId="5" fillId="33" borderId="19" xfId="0" applyNumberFormat="1" applyFont="1" applyFill="1" applyBorder="1" applyAlignment="1" applyProtection="1">
      <alignment horizontal="center"/>
      <protection locked="0"/>
    </xf>
    <xf numFmtId="49" fontId="5" fillId="33" borderId="20" xfId="0" applyNumberFormat="1" applyFont="1" applyFill="1" applyBorder="1" applyAlignment="1" applyProtection="1">
      <alignment horizontal="center"/>
      <protection locked="0"/>
    </xf>
    <xf numFmtId="49" fontId="5" fillId="33" borderId="21" xfId="0" applyNumberFormat="1" applyFont="1" applyFill="1" applyBorder="1" applyAlignment="1" applyProtection="1">
      <alignment horizontal="center"/>
      <protection locked="0"/>
    </xf>
    <xf numFmtId="49" fontId="5" fillId="33" borderId="19" xfId="0" applyNumberFormat="1" applyFont="1" applyFill="1" applyBorder="1" applyAlignment="1" applyProtection="1">
      <alignment horizontal="center" wrapText="1"/>
      <protection locked="0"/>
    </xf>
    <xf numFmtId="49" fontId="5" fillId="33" borderId="20" xfId="0" applyNumberFormat="1" applyFont="1" applyFill="1" applyBorder="1" applyAlignment="1" applyProtection="1">
      <alignment horizontal="center" wrapText="1"/>
      <protection locked="0"/>
    </xf>
    <xf numFmtId="49" fontId="5" fillId="33" borderId="21" xfId="0" applyNumberFormat="1" applyFont="1" applyFill="1" applyBorder="1" applyAlignment="1" applyProtection="1">
      <alignment horizontal="center" wrapText="1"/>
      <protection locked="0"/>
    </xf>
    <xf numFmtId="49" fontId="5" fillId="33" borderId="11" xfId="0" applyNumberFormat="1" applyFont="1" applyFill="1" applyBorder="1" applyAlignment="1" applyProtection="1">
      <alignment horizontal="center"/>
      <protection locked="0"/>
    </xf>
    <xf numFmtId="4" fontId="5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6" customWidth="1"/>
  </cols>
  <sheetData>
    <row r="1" spans="1:4" ht="26.25" customHeight="1">
      <c r="A1" s="54" t="s">
        <v>0</v>
      </c>
      <c r="B1" s="53" t="s">
        <v>235</v>
      </c>
      <c r="C1" s="53"/>
      <c r="D1" s="53"/>
    </row>
    <row r="2" spans="1:4" ht="15" customHeight="1">
      <c r="A2" s="55"/>
      <c r="B2" s="52" t="s">
        <v>233</v>
      </c>
      <c r="C2" s="52"/>
      <c r="D2" s="52"/>
    </row>
    <row r="3" spans="1:4" ht="12.75">
      <c r="A3" s="56"/>
      <c r="B3" s="52" t="s">
        <v>234</v>
      </c>
      <c r="C3" s="52"/>
      <c r="D3" s="52"/>
    </row>
    <row r="4" spans="1:4" ht="14.25" customHeight="1">
      <c r="A4" s="57" t="s">
        <v>1</v>
      </c>
      <c r="B4" s="57" t="s">
        <v>87</v>
      </c>
      <c r="C4" s="57" t="s">
        <v>2</v>
      </c>
      <c r="D4" s="57"/>
    </row>
    <row r="5" spans="1:4" ht="12.75">
      <c r="A5" s="57"/>
      <c r="B5" s="57"/>
      <c r="C5" s="25">
        <v>40909</v>
      </c>
      <c r="D5" s="25">
        <v>41274</v>
      </c>
    </row>
    <row r="6" spans="1:4" ht="12.75">
      <c r="A6" s="26" t="s">
        <v>3</v>
      </c>
      <c r="B6" s="27" t="s">
        <v>79</v>
      </c>
      <c r="C6" s="27" t="s">
        <v>4</v>
      </c>
      <c r="D6" s="27" t="s">
        <v>5</v>
      </c>
    </row>
    <row r="7" spans="1:4" s="8" customFormat="1" ht="12.75">
      <c r="A7" s="28" t="s">
        <v>82</v>
      </c>
      <c r="B7" s="27"/>
      <c r="C7" s="18"/>
      <c r="D7" s="18"/>
    </row>
    <row r="8" spans="1:4" s="8" customFormat="1" ht="12.75">
      <c r="A8" s="28" t="s">
        <v>6</v>
      </c>
      <c r="B8" s="27"/>
      <c r="C8" s="18"/>
      <c r="D8" s="18"/>
    </row>
    <row r="9" spans="1:4" ht="12.75">
      <c r="A9" s="29" t="s">
        <v>7</v>
      </c>
      <c r="B9" s="30" t="s">
        <v>8</v>
      </c>
      <c r="C9" s="20">
        <v>0</v>
      </c>
      <c r="D9" s="20"/>
    </row>
    <row r="10" spans="1:4" ht="12.75">
      <c r="A10" s="29" t="s">
        <v>9</v>
      </c>
      <c r="B10" s="30" t="s">
        <v>10</v>
      </c>
      <c r="C10" s="20">
        <v>58441022</v>
      </c>
      <c r="D10" s="20">
        <v>77914531</v>
      </c>
    </row>
    <row r="11" spans="1:4" s="8" customFormat="1" ht="12.75">
      <c r="A11" s="28" t="s">
        <v>88</v>
      </c>
      <c r="B11" s="27" t="s">
        <v>11</v>
      </c>
      <c r="C11" s="21">
        <v>58441022</v>
      </c>
      <c r="D11" s="21">
        <f>D9+D10</f>
        <v>77914531</v>
      </c>
    </row>
    <row r="12" spans="1:4" s="8" customFormat="1" ht="12.75">
      <c r="A12" s="28" t="s">
        <v>12</v>
      </c>
      <c r="B12" s="27"/>
      <c r="C12" s="18"/>
      <c r="D12" s="18"/>
    </row>
    <row r="13" spans="1:4" s="8" customFormat="1" ht="12.75">
      <c r="A13" s="28" t="s">
        <v>13</v>
      </c>
      <c r="B13" s="27"/>
      <c r="C13" s="18"/>
      <c r="D13" s="18"/>
    </row>
    <row r="14" spans="1:4" ht="12.75">
      <c r="A14" s="29" t="s">
        <v>14</v>
      </c>
      <c r="B14" s="30" t="s">
        <v>15</v>
      </c>
      <c r="C14" s="20">
        <v>0</v>
      </c>
      <c r="D14" s="20">
        <v>0</v>
      </c>
    </row>
    <row r="15" spans="1:4" ht="12.75">
      <c r="A15" s="29" t="s">
        <v>16</v>
      </c>
      <c r="B15" s="30" t="s">
        <v>17</v>
      </c>
      <c r="C15" s="20">
        <v>0</v>
      </c>
      <c r="D15" s="20">
        <v>0</v>
      </c>
    </row>
    <row r="16" spans="1:4" ht="12.75">
      <c r="A16" s="29" t="s">
        <v>90</v>
      </c>
      <c r="B16" s="30" t="s">
        <v>18</v>
      </c>
      <c r="C16" s="20">
        <v>0</v>
      </c>
      <c r="D16" s="20">
        <v>0</v>
      </c>
    </row>
    <row r="17" spans="1:4" ht="12.75">
      <c r="A17" s="29" t="s">
        <v>19</v>
      </c>
      <c r="B17" s="30" t="s">
        <v>20</v>
      </c>
      <c r="C17" s="20">
        <v>0</v>
      </c>
      <c r="D17" s="20">
        <v>0</v>
      </c>
    </row>
    <row r="18" spans="1:4" ht="12.75">
      <c r="A18" s="29" t="s">
        <v>21</v>
      </c>
      <c r="B18" s="30" t="s">
        <v>22</v>
      </c>
      <c r="C18" s="20">
        <v>4192349</v>
      </c>
      <c r="D18" s="20">
        <v>5012163</v>
      </c>
    </row>
    <row r="19" spans="1:4" s="8" customFormat="1" ht="12.75">
      <c r="A19" s="28" t="s">
        <v>89</v>
      </c>
      <c r="B19" s="31" t="s">
        <v>23</v>
      </c>
      <c r="C19" s="23">
        <v>4192349</v>
      </c>
      <c r="D19" s="23">
        <f>D14+D15+D16+D17+D18</f>
        <v>5012163</v>
      </c>
    </row>
    <row r="20" spans="1:4" s="8" customFormat="1" ht="12.75">
      <c r="A20" s="32" t="s">
        <v>24</v>
      </c>
      <c r="B20" s="27"/>
      <c r="C20" s="18"/>
      <c r="D20" s="18"/>
    </row>
    <row r="21" spans="1:4" ht="12.75">
      <c r="A21" s="33" t="s">
        <v>25</v>
      </c>
      <c r="B21" s="30" t="s">
        <v>26</v>
      </c>
      <c r="C21" s="20">
        <v>8255111</v>
      </c>
      <c r="D21" s="20">
        <v>10362248</v>
      </c>
    </row>
    <row r="22" spans="1:4" s="8" customFormat="1" ht="12.75">
      <c r="A22" s="28" t="s">
        <v>27</v>
      </c>
      <c r="B22" s="27" t="s">
        <v>28</v>
      </c>
      <c r="C22" s="18">
        <v>73487</v>
      </c>
      <c r="D22" s="18">
        <v>90177</v>
      </c>
    </row>
    <row r="23" spans="1:4" s="8" customFormat="1" ht="12.75">
      <c r="A23" s="32" t="s">
        <v>84</v>
      </c>
      <c r="B23" s="27" t="s">
        <v>29</v>
      </c>
      <c r="C23" s="21">
        <v>12520947</v>
      </c>
      <c r="D23" s="21">
        <f>D19+D21+D22</f>
        <v>15464588</v>
      </c>
    </row>
    <row r="24" spans="1:4" s="8" customFormat="1" ht="12.75">
      <c r="A24" s="32" t="s">
        <v>83</v>
      </c>
      <c r="B24" s="27" t="s">
        <v>30</v>
      </c>
      <c r="C24" s="18"/>
      <c r="D24" s="18"/>
    </row>
    <row r="25" spans="1:4" s="8" customFormat="1" ht="12.75">
      <c r="A25" s="32" t="s">
        <v>80</v>
      </c>
      <c r="B25" s="27"/>
      <c r="C25" s="18"/>
      <c r="D25" s="18"/>
    </row>
    <row r="26" spans="1:4" ht="12.75">
      <c r="A26" s="33" t="s">
        <v>31</v>
      </c>
      <c r="B26" s="30" t="s">
        <v>32</v>
      </c>
      <c r="C26" s="20">
        <v>0</v>
      </c>
      <c r="D26" s="20">
        <v>0</v>
      </c>
    </row>
    <row r="27" spans="1:4" ht="12.75">
      <c r="A27" s="33" t="s">
        <v>33</v>
      </c>
      <c r="B27" s="30" t="s">
        <v>34</v>
      </c>
      <c r="C27" s="20">
        <v>94290</v>
      </c>
      <c r="D27" s="20">
        <v>104155</v>
      </c>
    </row>
    <row r="28" spans="1:4" ht="12.75">
      <c r="A28" s="33" t="s">
        <v>35</v>
      </c>
      <c r="B28" s="30" t="s">
        <v>36</v>
      </c>
      <c r="C28" s="20">
        <v>0</v>
      </c>
      <c r="D28" s="20">
        <v>0</v>
      </c>
    </row>
    <row r="29" spans="1:4" ht="15">
      <c r="A29" s="33" t="s">
        <v>237</v>
      </c>
      <c r="B29" s="30" t="s">
        <v>37</v>
      </c>
      <c r="C29" s="20">
        <v>67650</v>
      </c>
      <c r="D29" s="20">
        <v>75390</v>
      </c>
    </row>
    <row r="30" spans="1:4" ht="12.75">
      <c r="A30" s="33" t="s">
        <v>38</v>
      </c>
      <c r="B30" s="30" t="s">
        <v>39</v>
      </c>
      <c r="C30" s="20">
        <v>4212732</v>
      </c>
      <c r="D30" s="20">
        <v>4826112</v>
      </c>
    </row>
    <row r="31" spans="1:4" s="8" customFormat="1" ht="12.75">
      <c r="A31" s="32" t="s">
        <v>85</v>
      </c>
      <c r="B31" s="27" t="s">
        <v>40</v>
      </c>
      <c r="C31" s="21">
        <v>4374672</v>
      </c>
      <c r="D31" s="21">
        <f>SUM(D26:D30)</f>
        <v>5005657</v>
      </c>
    </row>
    <row r="32" spans="1:4" s="8" customFormat="1" ht="25.5">
      <c r="A32" s="32" t="s">
        <v>41</v>
      </c>
      <c r="B32" s="27" t="s">
        <v>42</v>
      </c>
      <c r="C32" s="21">
        <v>8146275</v>
      </c>
      <c r="D32" s="21">
        <f>D23+D24-D31-D41</f>
        <v>10458931</v>
      </c>
    </row>
    <row r="33" spans="1:4" s="8" customFormat="1" ht="12.75">
      <c r="A33" s="32" t="s">
        <v>43</v>
      </c>
      <c r="B33" s="27" t="s">
        <v>44</v>
      </c>
      <c r="C33" s="21">
        <v>66587297</v>
      </c>
      <c r="D33" s="21">
        <f>D11+D32</f>
        <v>88373462</v>
      </c>
    </row>
    <row r="34" spans="1:4" s="8" customFormat="1" ht="12.75">
      <c r="A34" s="32" t="s">
        <v>45</v>
      </c>
      <c r="B34" s="27"/>
      <c r="C34" s="18"/>
      <c r="D34" s="18"/>
    </row>
    <row r="35" spans="1:4" ht="12.75">
      <c r="A35" s="33" t="s">
        <v>46</v>
      </c>
      <c r="B35" s="30" t="s">
        <v>47</v>
      </c>
      <c r="C35" s="20">
        <v>0</v>
      </c>
      <c r="D35" s="20">
        <v>0</v>
      </c>
    </row>
    <row r="36" spans="1:4" ht="12.75">
      <c r="A36" s="33" t="s">
        <v>33</v>
      </c>
      <c r="B36" s="30" t="s">
        <v>48</v>
      </c>
      <c r="C36" s="20">
        <v>0</v>
      </c>
      <c r="D36" s="20">
        <v>0</v>
      </c>
    </row>
    <row r="37" spans="1:4" ht="12.75">
      <c r="A37" s="33" t="s">
        <v>35</v>
      </c>
      <c r="B37" s="30" t="s">
        <v>49</v>
      </c>
      <c r="C37" s="20">
        <v>0</v>
      </c>
      <c r="D37" s="20">
        <v>0</v>
      </c>
    </row>
    <row r="38" spans="1:4" ht="12.75">
      <c r="A38" s="33" t="s">
        <v>50</v>
      </c>
      <c r="B38" s="30" t="s">
        <v>51</v>
      </c>
      <c r="C38" s="20">
        <v>0</v>
      </c>
      <c r="D38" s="20">
        <v>0</v>
      </c>
    </row>
    <row r="39" spans="1:4" ht="12.75">
      <c r="A39" s="33" t="s">
        <v>52</v>
      </c>
      <c r="B39" s="30" t="s">
        <v>53</v>
      </c>
      <c r="C39" s="20">
        <v>0</v>
      </c>
      <c r="D39" s="20">
        <v>0</v>
      </c>
    </row>
    <row r="40" spans="1:4" s="8" customFormat="1" ht="12.75">
      <c r="A40" s="32" t="s">
        <v>86</v>
      </c>
      <c r="B40" s="27" t="s">
        <v>54</v>
      </c>
      <c r="C40" s="21">
        <v>0</v>
      </c>
      <c r="D40" s="21">
        <v>0</v>
      </c>
    </row>
    <row r="41" spans="1:4" s="8" customFormat="1" ht="12.75">
      <c r="A41" s="32" t="s">
        <v>55</v>
      </c>
      <c r="B41" s="27" t="s">
        <v>56</v>
      </c>
      <c r="C41" s="18">
        <v>0</v>
      </c>
      <c r="D41" s="18">
        <v>0</v>
      </c>
    </row>
    <row r="42" spans="1:4" s="8" customFormat="1" ht="12.75">
      <c r="A42" s="32" t="s">
        <v>57</v>
      </c>
      <c r="B42" s="27"/>
      <c r="C42" s="18"/>
      <c r="D42" s="18"/>
    </row>
    <row r="43" spans="1:4" s="8" customFormat="1" ht="12.75">
      <c r="A43" s="32" t="s">
        <v>81</v>
      </c>
      <c r="B43" s="27"/>
      <c r="C43" s="18"/>
      <c r="D43" s="18"/>
    </row>
    <row r="44" spans="1:4" ht="12.75">
      <c r="A44" s="33" t="s">
        <v>232</v>
      </c>
      <c r="B44" s="30" t="s">
        <v>58</v>
      </c>
      <c r="C44" s="20">
        <v>64834620</v>
      </c>
      <c r="D44" s="20">
        <v>81237661</v>
      </c>
    </row>
    <row r="45" spans="1:4" s="8" customFormat="1" ht="12.75">
      <c r="A45" s="32" t="s">
        <v>59</v>
      </c>
      <c r="B45" s="27"/>
      <c r="C45" s="18"/>
      <c r="D45" s="18"/>
    </row>
    <row r="46" spans="1:4" ht="12.75">
      <c r="A46" s="33" t="s">
        <v>60</v>
      </c>
      <c r="B46" s="30" t="s">
        <v>61</v>
      </c>
      <c r="C46" s="20">
        <v>0</v>
      </c>
      <c r="D46" s="20">
        <v>0</v>
      </c>
    </row>
    <row r="47" spans="1:4" s="8" customFormat="1" ht="12.75">
      <c r="A47" s="32" t="s">
        <v>62</v>
      </c>
      <c r="B47" s="27"/>
      <c r="C47" s="18"/>
      <c r="D47" s="18"/>
    </row>
    <row r="48" spans="1:4" ht="12.75">
      <c r="A48" s="34" t="s">
        <v>63</v>
      </c>
      <c r="B48" s="30" t="s">
        <v>64</v>
      </c>
      <c r="C48" s="20">
        <v>0</v>
      </c>
      <c r="D48" s="20">
        <v>0</v>
      </c>
    </row>
    <row r="49" spans="1:4" s="8" customFormat="1" ht="12.75">
      <c r="A49" s="32" t="s">
        <v>65</v>
      </c>
      <c r="B49" s="27"/>
      <c r="C49" s="18"/>
      <c r="D49" s="18"/>
    </row>
    <row r="50" spans="1:4" ht="25.5">
      <c r="A50" s="33" t="s">
        <v>66</v>
      </c>
      <c r="B50" s="30"/>
      <c r="C50" s="20"/>
      <c r="D50" s="20"/>
    </row>
    <row r="51" spans="1:4" ht="12.75">
      <c r="A51" s="33" t="s">
        <v>238</v>
      </c>
      <c r="B51" s="30" t="s">
        <v>67</v>
      </c>
      <c r="C51" s="20">
        <v>0</v>
      </c>
      <c r="D51" s="20">
        <v>0</v>
      </c>
    </row>
    <row r="52" spans="1:4" ht="12.75">
      <c r="A52" s="33" t="s">
        <v>68</v>
      </c>
      <c r="B52" s="30" t="s">
        <v>69</v>
      </c>
      <c r="C52" s="20">
        <v>0</v>
      </c>
      <c r="D52" s="20">
        <v>0</v>
      </c>
    </row>
    <row r="53" spans="1:4" ht="25.5">
      <c r="A53" s="33" t="s">
        <v>239</v>
      </c>
      <c r="B53" s="35"/>
      <c r="C53" s="20"/>
      <c r="D53" s="20"/>
    </row>
    <row r="54" spans="1:4" ht="12.75">
      <c r="A54" s="33" t="s">
        <v>238</v>
      </c>
      <c r="B54" s="30" t="s">
        <v>70</v>
      </c>
      <c r="C54" s="20">
        <v>0</v>
      </c>
      <c r="D54" s="20">
        <v>0</v>
      </c>
    </row>
    <row r="55" spans="1:4" ht="12.75">
      <c r="A55" s="33" t="s">
        <v>68</v>
      </c>
      <c r="B55" s="30" t="s">
        <v>71</v>
      </c>
      <c r="C55" s="20">
        <v>0</v>
      </c>
      <c r="D55" s="20">
        <v>0</v>
      </c>
    </row>
    <row r="56" spans="1:4" s="8" customFormat="1" ht="12.75">
      <c r="A56" s="32" t="s">
        <v>72</v>
      </c>
      <c r="B56" s="27"/>
      <c r="C56" s="18"/>
      <c r="D56" s="18"/>
    </row>
    <row r="57" spans="1:4" ht="12.75">
      <c r="A57" s="33" t="s">
        <v>238</v>
      </c>
      <c r="B57" s="30" t="s">
        <v>73</v>
      </c>
      <c r="C57" s="20">
        <v>1752677</v>
      </c>
      <c r="D57" s="20">
        <v>7135801</v>
      </c>
    </row>
    <row r="58" spans="1:4" ht="12.75">
      <c r="A58" s="33" t="s">
        <v>68</v>
      </c>
      <c r="B58" s="30" t="s">
        <v>74</v>
      </c>
      <c r="C58" s="20">
        <v>0</v>
      </c>
      <c r="D58" s="20">
        <v>0</v>
      </c>
    </row>
    <row r="59" spans="1:4" s="8" customFormat="1" ht="12.75">
      <c r="A59" s="32" t="s">
        <v>75</v>
      </c>
      <c r="B59" s="27" t="s">
        <v>76</v>
      </c>
      <c r="C59" s="18">
        <v>0</v>
      </c>
      <c r="D59" s="18">
        <v>0</v>
      </c>
    </row>
    <row r="60" spans="1:4" s="8" customFormat="1" ht="12.75">
      <c r="A60" s="32" t="s">
        <v>77</v>
      </c>
      <c r="B60" s="27" t="s">
        <v>78</v>
      </c>
      <c r="C60" s="21">
        <v>66587297</v>
      </c>
      <c r="D60" s="21">
        <f>D44+D46+D48+D51-D52+D54-D55+D57-D58-D59</f>
        <v>88373462</v>
      </c>
    </row>
    <row r="61" spans="1:2" s="8" customFormat="1" ht="16.5" customHeight="1">
      <c r="A61" s="12"/>
      <c r="B61" s="13"/>
    </row>
  </sheetData>
  <sheetProtection selectLockedCells="1"/>
  <mergeCells count="7">
    <mergeCell ref="B2:D2"/>
    <mergeCell ref="B1:D1"/>
    <mergeCell ref="A1:A3"/>
    <mergeCell ref="B3:D3"/>
    <mergeCell ref="C4:D4"/>
    <mergeCell ref="A4:A5"/>
    <mergeCell ref="B4:B5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46:D46 C41:D41 C54:D55">
      <formula1>0</formula1>
      <formula2>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</dataValidations>
  <hyperlinks>
    <hyperlink ref="A38" r:id="rId1" display="_ftn1"/>
  </hyperlinks>
  <printOptions/>
  <pageMargins left="0.7480314960629921" right="0.17" top="0.4724409448818898" bottom="0.5118110236220472" header="0.4724409448818898" footer="0.4330708661417323"/>
  <pageSetup horizontalDpi="600" verticalDpi="600" orientation="portrait" paperSize="9" scale="7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1"/>
  <sheetViews>
    <sheetView zoomScaleSheetLayoutView="100" zoomScalePageLayoutView="0" workbookViewId="0" topLeftCell="A1">
      <pane xSplit="1" ySplit="6" topLeftCell="B29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6" customWidth="1"/>
  </cols>
  <sheetData>
    <row r="1" spans="1:4" ht="24.75" customHeight="1">
      <c r="A1" s="52" t="s">
        <v>0</v>
      </c>
      <c r="B1" s="57" t="s">
        <v>248</v>
      </c>
      <c r="C1" s="57"/>
      <c r="D1" s="57"/>
    </row>
    <row r="2" spans="1:4" ht="12.75" customHeight="1">
      <c r="A2" s="52"/>
      <c r="B2" s="52" t="s">
        <v>233</v>
      </c>
      <c r="C2" s="52"/>
      <c r="D2" s="52"/>
    </row>
    <row r="3" spans="1:4" ht="12.75">
      <c r="A3" s="52"/>
      <c r="B3" s="52" t="s">
        <v>234</v>
      </c>
      <c r="C3" s="52"/>
      <c r="D3" s="52"/>
    </row>
    <row r="4" spans="1:4" ht="17.25" customHeight="1">
      <c r="A4" s="57" t="s">
        <v>1</v>
      </c>
      <c r="B4" s="57" t="s">
        <v>87</v>
      </c>
      <c r="C4" s="57" t="s">
        <v>2</v>
      </c>
      <c r="D4" s="57"/>
    </row>
    <row r="5" spans="1:4" ht="12.75">
      <c r="A5" s="57"/>
      <c r="B5" s="57"/>
      <c r="C5" s="25">
        <v>40909</v>
      </c>
      <c r="D5" s="25">
        <v>41274</v>
      </c>
    </row>
    <row r="6" spans="1:4" ht="12.75">
      <c r="A6" s="26" t="s">
        <v>3</v>
      </c>
      <c r="B6" s="26" t="s">
        <v>79</v>
      </c>
      <c r="C6" s="26" t="s">
        <v>4</v>
      </c>
      <c r="D6" s="26" t="s">
        <v>5</v>
      </c>
    </row>
    <row r="7" spans="1:4" s="8" customFormat="1" ht="12.75">
      <c r="A7" s="28" t="s">
        <v>82</v>
      </c>
      <c r="B7" s="26"/>
      <c r="C7" s="38"/>
      <c r="D7" s="38"/>
    </row>
    <row r="8" spans="1:4" s="8" customFormat="1" ht="12.75">
      <c r="A8" s="28" t="s">
        <v>6</v>
      </c>
      <c r="B8" s="26"/>
      <c r="C8" s="38"/>
      <c r="D8" s="38"/>
    </row>
    <row r="9" spans="1:4" ht="12.75">
      <c r="A9" s="29" t="s">
        <v>7</v>
      </c>
      <c r="B9" s="42" t="s">
        <v>8</v>
      </c>
      <c r="C9" s="20">
        <v>0</v>
      </c>
      <c r="D9" s="39">
        <v>0</v>
      </c>
    </row>
    <row r="10" spans="1:4" ht="12.75">
      <c r="A10" s="29" t="s">
        <v>9</v>
      </c>
      <c r="B10" s="42" t="s">
        <v>10</v>
      </c>
      <c r="C10" s="20">
        <v>0</v>
      </c>
      <c r="D10" s="39">
        <v>0</v>
      </c>
    </row>
    <row r="11" spans="1:4" s="8" customFormat="1" ht="12.75">
      <c r="A11" s="28" t="s">
        <v>88</v>
      </c>
      <c r="B11" s="26" t="s">
        <v>11</v>
      </c>
      <c r="C11" s="21">
        <f>C9+C10</f>
        <v>0</v>
      </c>
      <c r="D11" s="40">
        <f>D9+D10</f>
        <v>0</v>
      </c>
    </row>
    <row r="12" spans="1:4" s="8" customFormat="1" ht="12.75">
      <c r="A12" s="28" t="s">
        <v>12</v>
      </c>
      <c r="B12" s="26"/>
      <c r="C12" s="18"/>
      <c r="D12" s="38"/>
    </row>
    <row r="13" spans="1:4" s="8" customFormat="1" ht="12.75">
      <c r="A13" s="28" t="s">
        <v>13</v>
      </c>
      <c r="B13" s="26"/>
      <c r="C13" s="18"/>
      <c r="D13" s="38"/>
    </row>
    <row r="14" spans="1:4" ht="12.75">
      <c r="A14" s="29" t="s">
        <v>14</v>
      </c>
      <c r="B14" s="42" t="s">
        <v>15</v>
      </c>
      <c r="C14" s="20">
        <v>0</v>
      </c>
      <c r="D14" s="39">
        <v>0</v>
      </c>
    </row>
    <row r="15" spans="1:4" ht="12.75">
      <c r="A15" s="29" t="s">
        <v>16</v>
      </c>
      <c r="B15" s="42" t="s">
        <v>17</v>
      </c>
      <c r="C15" s="20">
        <v>0</v>
      </c>
      <c r="D15" s="39">
        <v>0</v>
      </c>
    </row>
    <row r="16" spans="1:4" ht="12.75">
      <c r="A16" s="29" t="s">
        <v>90</v>
      </c>
      <c r="B16" s="42" t="s">
        <v>18</v>
      </c>
      <c r="C16" s="20">
        <v>0</v>
      </c>
      <c r="D16" s="39">
        <v>0</v>
      </c>
    </row>
    <row r="17" spans="1:4" ht="12.75">
      <c r="A17" s="29" t="s">
        <v>19</v>
      </c>
      <c r="B17" s="42" t="s">
        <v>20</v>
      </c>
      <c r="C17" s="20">
        <v>0</v>
      </c>
      <c r="D17" s="39">
        <v>0</v>
      </c>
    </row>
    <row r="18" spans="1:4" ht="12.75">
      <c r="A18" s="29" t="s">
        <v>21</v>
      </c>
      <c r="B18" s="42" t="s">
        <v>22</v>
      </c>
      <c r="C18" s="20">
        <v>13364852</v>
      </c>
      <c r="D18" s="9">
        <v>6635603</v>
      </c>
    </row>
    <row r="19" spans="1:4" s="8" customFormat="1" ht="12.75">
      <c r="A19" s="28" t="s">
        <v>89</v>
      </c>
      <c r="B19" s="43" t="s">
        <v>23</v>
      </c>
      <c r="C19" s="23">
        <f>C14+C15+C16+C17+C18</f>
        <v>13364852</v>
      </c>
      <c r="D19" s="16">
        <f>D14+D15+D16+D17+D18</f>
        <v>6635603</v>
      </c>
    </row>
    <row r="20" spans="1:4" s="8" customFormat="1" ht="12.75">
      <c r="A20" s="32" t="s">
        <v>24</v>
      </c>
      <c r="B20" s="26"/>
      <c r="C20" s="18"/>
      <c r="D20" s="38"/>
    </row>
    <row r="21" spans="1:4" ht="12.75">
      <c r="A21" s="33" t="s">
        <v>25</v>
      </c>
      <c r="B21" s="42" t="s">
        <v>26</v>
      </c>
      <c r="C21" s="20">
        <v>22162568</v>
      </c>
      <c r="D21" s="9">
        <v>29437761</v>
      </c>
    </row>
    <row r="22" spans="1:4" s="8" customFormat="1" ht="12.75">
      <c r="A22" s="28" t="s">
        <v>27</v>
      </c>
      <c r="B22" s="26" t="s">
        <v>28</v>
      </c>
      <c r="C22" s="18">
        <v>3451</v>
      </c>
      <c r="D22" s="10">
        <v>63796</v>
      </c>
    </row>
    <row r="23" spans="1:4" s="8" customFormat="1" ht="12.75">
      <c r="A23" s="32" t="s">
        <v>84</v>
      </c>
      <c r="B23" s="26" t="s">
        <v>29</v>
      </c>
      <c r="C23" s="21">
        <f>C19+C21+C22</f>
        <v>35530871</v>
      </c>
      <c r="D23" s="11">
        <f>D19+D21+D22</f>
        <v>36137160</v>
      </c>
    </row>
    <row r="24" spans="1:4" s="8" customFormat="1" ht="12.75">
      <c r="A24" s="32" t="s">
        <v>83</v>
      </c>
      <c r="B24" s="26" t="s">
        <v>30</v>
      </c>
      <c r="C24" s="18">
        <v>0</v>
      </c>
      <c r="D24" s="38">
        <v>0</v>
      </c>
    </row>
    <row r="25" spans="1:4" s="8" customFormat="1" ht="12.75">
      <c r="A25" s="32" t="s">
        <v>80</v>
      </c>
      <c r="B25" s="26"/>
      <c r="C25" s="18"/>
      <c r="D25" s="38"/>
    </row>
    <row r="26" spans="1:4" ht="12.75">
      <c r="A26" s="33" t="s">
        <v>31</v>
      </c>
      <c r="B26" s="42" t="s">
        <v>32</v>
      </c>
      <c r="C26" s="20">
        <v>0</v>
      </c>
      <c r="D26" s="9">
        <v>0</v>
      </c>
    </row>
    <row r="27" spans="1:4" ht="12.75">
      <c r="A27" s="33" t="s">
        <v>33</v>
      </c>
      <c r="B27" s="42" t="s">
        <v>34</v>
      </c>
      <c r="C27" s="20">
        <v>41587</v>
      </c>
      <c r="D27" s="9">
        <v>54241</v>
      </c>
    </row>
    <row r="28" spans="1:4" ht="12.75">
      <c r="A28" s="33" t="s">
        <v>35</v>
      </c>
      <c r="B28" s="42" t="s">
        <v>36</v>
      </c>
      <c r="C28" s="20">
        <v>0</v>
      </c>
      <c r="D28" s="9">
        <v>0</v>
      </c>
    </row>
    <row r="29" spans="1:4" ht="15">
      <c r="A29" s="33" t="s">
        <v>237</v>
      </c>
      <c r="B29" s="42" t="s">
        <v>37</v>
      </c>
      <c r="C29" s="20">
        <v>0</v>
      </c>
      <c r="D29" s="9">
        <v>0</v>
      </c>
    </row>
    <row r="30" spans="1:4" ht="12.75">
      <c r="A30" s="33" t="s">
        <v>38</v>
      </c>
      <c r="B30" s="42" t="s">
        <v>39</v>
      </c>
      <c r="C30" s="20">
        <v>13425965</v>
      </c>
      <c r="D30" s="9">
        <v>5856323</v>
      </c>
    </row>
    <row r="31" spans="1:4" s="8" customFormat="1" ht="12.75">
      <c r="A31" s="32" t="s">
        <v>85</v>
      </c>
      <c r="B31" s="26" t="s">
        <v>40</v>
      </c>
      <c r="C31" s="21">
        <f>SUM(C26:C30)</f>
        <v>13467552</v>
      </c>
      <c r="D31" s="11">
        <f>SUM(D26:D30)</f>
        <v>5910564</v>
      </c>
    </row>
    <row r="32" spans="1:4" s="8" customFormat="1" ht="25.5">
      <c r="A32" s="32" t="s">
        <v>41</v>
      </c>
      <c r="B32" s="26" t="s">
        <v>42</v>
      </c>
      <c r="C32" s="21">
        <f>C23+C24-C31-C41</f>
        <v>22063319</v>
      </c>
      <c r="D32" s="11">
        <f>D23+D24-D31-D41</f>
        <v>30226596</v>
      </c>
    </row>
    <row r="33" spans="1:4" s="8" customFormat="1" ht="12.75">
      <c r="A33" s="32" t="s">
        <v>43</v>
      </c>
      <c r="B33" s="26" t="s">
        <v>44</v>
      </c>
      <c r="C33" s="21">
        <f>C11+C32</f>
        <v>22063319</v>
      </c>
      <c r="D33" s="11">
        <f>D11+D32</f>
        <v>30226596</v>
      </c>
    </row>
    <row r="34" spans="1:4" s="8" customFormat="1" ht="12.75">
      <c r="A34" s="32" t="s">
        <v>45</v>
      </c>
      <c r="B34" s="26"/>
      <c r="C34" s="18"/>
      <c r="D34" s="38"/>
    </row>
    <row r="35" spans="1:4" ht="12.75">
      <c r="A35" s="33" t="s">
        <v>46</v>
      </c>
      <c r="B35" s="42" t="s">
        <v>47</v>
      </c>
      <c r="C35" s="20">
        <v>0</v>
      </c>
      <c r="D35" s="39">
        <v>0</v>
      </c>
    </row>
    <row r="36" spans="1:4" ht="12.75">
      <c r="A36" s="33" t="s">
        <v>33</v>
      </c>
      <c r="B36" s="42" t="s">
        <v>48</v>
      </c>
      <c r="C36" s="20">
        <v>0</v>
      </c>
      <c r="D36" s="39">
        <v>0</v>
      </c>
    </row>
    <row r="37" spans="1:4" ht="12.75">
      <c r="A37" s="33" t="s">
        <v>35</v>
      </c>
      <c r="B37" s="42" t="s">
        <v>49</v>
      </c>
      <c r="C37" s="20">
        <v>0</v>
      </c>
      <c r="D37" s="39">
        <v>0</v>
      </c>
    </row>
    <row r="38" spans="1:4" ht="12.75">
      <c r="A38" s="33" t="s">
        <v>50</v>
      </c>
      <c r="B38" s="42" t="s">
        <v>51</v>
      </c>
      <c r="C38" s="20">
        <v>0</v>
      </c>
      <c r="D38" s="39">
        <v>0</v>
      </c>
    </row>
    <row r="39" spans="1:4" ht="12.75">
      <c r="A39" s="33" t="s">
        <v>52</v>
      </c>
      <c r="B39" s="42" t="s">
        <v>53</v>
      </c>
      <c r="C39" s="20">
        <v>0</v>
      </c>
      <c r="D39" s="39">
        <v>0</v>
      </c>
    </row>
    <row r="40" spans="1:4" s="8" customFormat="1" ht="12.75">
      <c r="A40" s="32" t="s">
        <v>86</v>
      </c>
      <c r="B40" s="26" t="s">
        <v>54</v>
      </c>
      <c r="C40" s="21">
        <v>0</v>
      </c>
      <c r="D40" s="40">
        <v>0</v>
      </c>
    </row>
    <row r="41" spans="1:4" s="8" customFormat="1" ht="12.75">
      <c r="A41" s="32" t="s">
        <v>55</v>
      </c>
      <c r="B41" s="26" t="s">
        <v>56</v>
      </c>
      <c r="C41" s="18">
        <v>0</v>
      </c>
      <c r="D41" s="38">
        <v>0</v>
      </c>
    </row>
    <row r="42" spans="1:4" s="8" customFormat="1" ht="12.75">
      <c r="A42" s="32" t="s">
        <v>57</v>
      </c>
      <c r="B42" s="26"/>
      <c r="C42" s="18"/>
      <c r="D42" s="38"/>
    </row>
    <row r="43" spans="1:4" s="8" customFormat="1" ht="12.75">
      <c r="A43" s="32" t="s">
        <v>81</v>
      </c>
      <c r="B43" s="26"/>
      <c r="C43" s="18"/>
      <c r="D43" s="38"/>
    </row>
    <row r="44" spans="1:4" ht="12.75">
      <c r="A44" s="33" t="s">
        <v>232</v>
      </c>
      <c r="B44" s="42" t="s">
        <v>58</v>
      </c>
      <c r="C44" s="20">
        <v>21894212</v>
      </c>
      <c r="D44" s="9">
        <v>27057527</v>
      </c>
    </row>
    <row r="45" spans="1:4" s="8" customFormat="1" ht="12.75">
      <c r="A45" s="32" t="s">
        <v>59</v>
      </c>
      <c r="B45" s="26"/>
      <c r="C45" s="18"/>
      <c r="D45" s="38"/>
    </row>
    <row r="46" spans="1:4" ht="12.75">
      <c r="A46" s="33" t="s">
        <v>60</v>
      </c>
      <c r="B46" s="42" t="s">
        <v>61</v>
      </c>
      <c r="C46" s="20">
        <v>0</v>
      </c>
      <c r="D46" s="39">
        <v>0</v>
      </c>
    </row>
    <row r="47" spans="1:4" s="8" customFormat="1" ht="12.75">
      <c r="A47" s="32" t="s">
        <v>62</v>
      </c>
      <c r="B47" s="26"/>
      <c r="C47" s="18"/>
      <c r="D47" s="38"/>
    </row>
    <row r="48" spans="1:4" ht="12.75">
      <c r="A48" s="34" t="s">
        <v>63</v>
      </c>
      <c r="B48" s="42" t="s">
        <v>64</v>
      </c>
      <c r="C48" s="20">
        <v>0</v>
      </c>
      <c r="D48" s="39">
        <v>0</v>
      </c>
    </row>
    <row r="49" spans="1:4" s="8" customFormat="1" ht="12.75">
      <c r="A49" s="32" t="s">
        <v>65</v>
      </c>
      <c r="B49" s="26"/>
      <c r="C49" s="18"/>
      <c r="D49" s="38"/>
    </row>
    <row r="50" spans="1:4" ht="25.5">
      <c r="A50" s="33" t="s">
        <v>66</v>
      </c>
      <c r="B50" s="42"/>
      <c r="C50" s="20"/>
      <c r="D50" s="39"/>
    </row>
    <row r="51" spans="1:4" ht="12.75">
      <c r="A51" s="33" t="s">
        <v>238</v>
      </c>
      <c r="B51" s="42" t="s">
        <v>67</v>
      </c>
      <c r="C51" s="20">
        <v>0</v>
      </c>
      <c r="D51" s="39">
        <v>0</v>
      </c>
    </row>
    <row r="52" spans="1:4" ht="12.75">
      <c r="A52" s="33" t="s">
        <v>68</v>
      </c>
      <c r="B52" s="42" t="s">
        <v>69</v>
      </c>
      <c r="C52" s="20">
        <v>0</v>
      </c>
      <c r="D52" s="39">
        <v>0</v>
      </c>
    </row>
    <row r="53" spans="1:4" ht="25.5">
      <c r="A53" s="33" t="s">
        <v>239</v>
      </c>
      <c r="B53" s="44"/>
      <c r="C53" s="20"/>
      <c r="D53" s="39"/>
    </row>
    <row r="54" spans="1:4" ht="12.75">
      <c r="A54" s="33" t="s">
        <v>238</v>
      </c>
      <c r="B54" s="42" t="s">
        <v>70</v>
      </c>
      <c r="C54" s="20">
        <v>0</v>
      </c>
      <c r="D54" s="39">
        <v>0</v>
      </c>
    </row>
    <row r="55" spans="1:4" ht="12.75">
      <c r="A55" s="33" t="s">
        <v>68</v>
      </c>
      <c r="B55" s="42" t="s">
        <v>71</v>
      </c>
      <c r="C55" s="20">
        <v>0</v>
      </c>
      <c r="D55" s="39">
        <v>0</v>
      </c>
    </row>
    <row r="56" spans="1:4" s="8" customFormat="1" ht="12.75">
      <c r="A56" s="32" t="s">
        <v>72</v>
      </c>
      <c r="B56" s="26"/>
      <c r="C56" s="18"/>
      <c r="D56" s="38"/>
    </row>
    <row r="57" spans="1:4" ht="12.75">
      <c r="A57" s="33" t="s">
        <v>238</v>
      </c>
      <c r="B57" s="42" t="s">
        <v>73</v>
      </c>
      <c r="C57" s="20">
        <v>169107</v>
      </c>
      <c r="D57" s="9">
        <v>3169070</v>
      </c>
    </row>
    <row r="58" spans="1:4" ht="12.75">
      <c r="A58" s="33" t="s">
        <v>68</v>
      </c>
      <c r="B58" s="42" t="s">
        <v>74</v>
      </c>
      <c r="C58" s="20">
        <v>0</v>
      </c>
      <c r="D58" s="39"/>
    </row>
    <row r="59" spans="1:4" s="8" customFormat="1" ht="12.75">
      <c r="A59" s="32" t="s">
        <v>75</v>
      </c>
      <c r="B59" s="26" t="s">
        <v>76</v>
      </c>
      <c r="C59" s="18">
        <v>0</v>
      </c>
      <c r="D59" s="38"/>
    </row>
    <row r="60" spans="1:4" s="8" customFormat="1" ht="12.75">
      <c r="A60" s="32" t="s">
        <v>77</v>
      </c>
      <c r="B60" s="26" t="s">
        <v>78</v>
      </c>
      <c r="C60" s="21">
        <f>C44+C46+C48+C51-C52+C54-C55+C57-C58-C59</f>
        <v>22063319</v>
      </c>
      <c r="D60" s="11">
        <f>D44+D46+D48+D51-D52+D54-D55+D57-D58-D59</f>
        <v>30226597</v>
      </c>
    </row>
    <row r="61" spans="1:2" s="8" customFormat="1" ht="16.5" customHeight="1">
      <c r="A61" s="12"/>
      <c r="B61" s="13"/>
    </row>
  </sheetData>
  <sheetProtection selectLockedCells="1"/>
  <mergeCells count="7">
    <mergeCell ref="A1:A3"/>
    <mergeCell ref="B2:D2"/>
    <mergeCell ref="B3:D3"/>
    <mergeCell ref="B1:D1"/>
    <mergeCell ref="A4:A5"/>
    <mergeCell ref="B4:B5"/>
    <mergeCell ref="C4:D4"/>
  </mergeCells>
  <dataValidations count="10">
    <dataValidation type="whole" allowBlank="1" showInputMessage="1" showErrorMessage="1" errorTitle="Eroare format data" error="Eroare format data" sqref="C41:D41 C46:D46 C54:D55">
      <formula1>0</formula1>
      <formula2>1E+23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480314960629921" right="0.17" top="0.4724409448818898" bottom="0.5118110236220472" header="0.4724409448818898" footer="0.4330708661417323"/>
  <pageSetup horizontalDpi="600" verticalDpi="600" orientation="portrait" paperSize="9" scale="7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1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K37" sqref="K37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6" customWidth="1"/>
  </cols>
  <sheetData>
    <row r="1" spans="1:4" ht="12.75">
      <c r="A1" s="52" t="s">
        <v>0</v>
      </c>
      <c r="B1" s="58" t="s">
        <v>249</v>
      </c>
      <c r="C1" s="58"/>
      <c r="D1" s="58"/>
    </row>
    <row r="2" spans="1:4" ht="13.5" customHeight="1">
      <c r="A2" s="52"/>
      <c r="B2" s="52" t="s">
        <v>233</v>
      </c>
      <c r="C2" s="52"/>
      <c r="D2" s="52"/>
    </row>
    <row r="3" spans="1:4" ht="12.75">
      <c r="A3" s="52"/>
      <c r="B3" s="52" t="s">
        <v>234</v>
      </c>
      <c r="C3" s="52"/>
      <c r="D3" s="52"/>
    </row>
    <row r="4" spans="1:4" ht="24.75" customHeight="1">
      <c r="A4" s="57" t="s">
        <v>1</v>
      </c>
      <c r="B4" s="57" t="s">
        <v>87</v>
      </c>
      <c r="C4" s="76" t="s">
        <v>2</v>
      </c>
      <c r="D4" s="76"/>
    </row>
    <row r="5" spans="1:4" ht="12.75">
      <c r="A5" s="57"/>
      <c r="B5" s="57"/>
      <c r="C5" s="25">
        <v>40909</v>
      </c>
      <c r="D5" s="25">
        <v>41274</v>
      </c>
    </row>
    <row r="6" spans="1:4" ht="12.75">
      <c r="A6" s="26" t="s">
        <v>3</v>
      </c>
      <c r="B6" s="26" t="s">
        <v>79</v>
      </c>
      <c r="C6" s="51" t="s">
        <v>4</v>
      </c>
      <c r="D6" s="51" t="s">
        <v>5</v>
      </c>
    </row>
    <row r="7" spans="1:4" s="8" customFormat="1" ht="12.75">
      <c r="A7" s="28" t="s">
        <v>82</v>
      </c>
      <c r="B7" s="26"/>
      <c r="C7" s="50"/>
      <c r="D7" s="50"/>
    </row>
    <row r="8" spans="1:4" s="8" customFormat="1" ht="12.75">
      <c r="A8" s="28" t="s">
        <v>6</v>
      </c>
      <c r="B8" s="26"/>
      <c r="C8" s="50"/>
      <c r="D8" s="50"/>
    </row>
    <row r="9" spans="1:4" ht="12.75">
      <c r="A9" s="29" t="s">
        <v>7</v>
      </c>
      <c r="B9" s="42" t="s">
        <v>8</v>
      </c>
      <c r="C9" s="46">
        <v>0</v>
      </c>
      <c r="D9" s="46">
        <v>0</v>
      </c>
    </row>
    <row r="10" spans="1:4" ht="12.75">
      <c r="A10" s="29" t="s">
        <v>9</v>
      </c>
      <c r="B10" s="42" t="s">
        <v>10</v>
      </c>
      <c r="C10" s="46">
        <v>2658528</v>
      </c>
      <c r="D10" s="46">
        <v>4338514</v>
      </c>
    </row>
    <row r="11" spans="1:4" s="8" customFormat="1" ht="12.75">
      <c r="A11" s="28" t="s">
        <v>88</v>
      </c>
      <c r="B11" s="26" t="s">
        <v>11</v>
      </c>
      <c r="C11" s="47">
        <f>C9+C10</f>
        <v>2658528</v>
      </c>
      <c r="D11" s="47">
        <f>D9+D10</f>
        <v>4338514</v>
      </c>
    </row>
    <row r="12" spans="1:4" s="8" customFormat="1" ht="12.75">
      <c r="A12" s="28" t="s">
        <v>12</v>
      </c>
      <c r="B12" s="26"/>
      <c r="C12" s="45"/>
      <c r="D12" s="45"/>
    </row>
    <row r="13" spans="1:4" s="8" customFormat="1" ht="12.75">
      <c r="A13" s="28" t="s">
        <v>13</v>
      </c>
      <c r="B13" s="26"/>
      <c r="C13" s="45"/>
      <c r="D13" s="45"/>
    </row>
    <row r="14" spans="1:4" ht="12.75">
      <c r="A14" s="29" t="s">
        <v>14</v>
      </c>
      <c r="B14" s="42" t="s">
        <v>15</v>
      </c>
      <c r="C14" s="46">
        <v>0</v>
      </c>
      <c r="D14" s="46">
        <v>0</v>
      </c>
    </row>
    <row r="15" spans="1:4" ht="12.75">
      <c r="A15" s="29" t="s">
        <v>16</v>
      </c>
      <c r="B15" s="42" t="s">
        <v>17</v>
      </c>
      <c r="C15" s="46">
        <v>0</v>
      </c>
      <c r="D15" s="46">
        <v>0</v>
      </c>
    </row>
    <row r="16" spans="1:4" ht="12.75">
      <c r="A16" s="29" t="s">
        <v>90</v>
      </c>
      <c r="B16" s="42" t="s">
        <v>18</v>
      </c>
      <c r="C16" s="46">
        <v>0</v>
      </c>
      <c r="D16" s="46">
        <v>0</v>
      </c>
    </row>
    <row r="17" spans="1:4" ht="12.75">
      <c r="A17" s="29" t="s">
        <v>19</v>
      </c>
      <c r="B17" s="42" t="s">
        <v>20</v>
      </c>
      <c r="C17" s="46">
        <v>0</v>
      </c>
      <c r="D17" s="46">
        <v>0</v>
      </c>
    </row>
    <row r="18" spans="1:4" ht="12.75">
      <c r="A18" s="29" t="s">
        <v>21</v>
      </c>
      <c r="B18" s="42" t="s">
        <v>22</v>
      </c>
      <c r="C18" s="46">
        <v>0</v>
      </c>
      <c r="D18" s="46">
        <v>0</v>
      </c>
    </row>
    <row r="19" spans="1:4" s="8" customFormat="1" ht="12.75">
      <c r="A19" s="28" t="s">
        <v>89</v>
      </c>
      <c r="B19" s="43" t="s">
        <v>23</v>
      </c>
      <c r="C19" s="48">
        <f>C14+C15+C16+C17+C18</f>
        <v>0</v>
      </c>
      <c r="D19" s="48">
        <f>D14+D15+D16+D17+D18</f>
        <v>0</v>
      </c>
    </row>
    <row r="20" spans="1:4" s="8" customFormat="1" ht="12.75">
      <c r="A20" s="32" t="s">
        <v>24</v>
      </c>
      <c r="B20" s="26"/>
      <c r="C20" s="45"/>
      <c r="D20" s="45"/>
    </row>
    <row r="21" spans="1:4" ht="12.75">
      <c r="A21" s="33" t="s">
        <v>25</v>
      </c>
      <c r="B21" s="42" t="s">
        <v>26</v>
      </c>
      <c r="C21" s="46">
        <v>1159717</v>
      </c>
      <c r="D21" s="46">
        <v>1474218</v>
      </c>
    </row>
    <row r="22" spans="1:4" s="8" customFormat="1" ht="12.75">
      <c r="A22" s="28" t="s">
        <v>27</v>
      </c>
      <c r="B22" s="26" t="s">
        <v>28</v>
      </c>
      <c r="C22" s="45">
        <v>12023</v>
      </c>
      <c r="D22" s="45">
        <v>15336</v>
      </c>
    </row>
    <row r="23" spans="1:4" s="8" customFormat="1" ht="12.75">
      <c r="A23" s="32" t="s">
        <v>84</v>
      </c>
      <c r="B23" s="26" t="s">
        <v>29</v>
      </c>
      <c r="C23" s="47">
        <f>C19+C21+C22</f>
        <v>1171740</v>
      </c>
      <c r="D23" s="47">
        <f>D19+D21+D22</f>
        <v>1489554</v>
      </c>
    </row>
    <row r="24" spans="1:4" s="8" customFormat="1" ht="12.75">
      <c r="A24" s="32" t="s">
        <v>83</v>
      </c>
      <c r="B24" s="26" t="s">
        <v>30</v>
      </c>
      <c r="C24" s="45">
        <v>0</v>
      </c>
      <c r="D24" s="45">
        <v>0</v>
      </c>
    </row>
    <row r="25" spans="1:4" s="8" customFormat="1" ht="12.75">
      <c r="A25" s="32" t="s">
        <v>80</v>
      </c>
      <c r="B25" s="26"/>
      <c r="C25" s="45"/>
      <c r="D25" s="45"/>
    </row>
    <row r="26" spans="1:4" ht="12.75">
      <c r="A26" s="33" t="s">
        <v>31</v>
      </c>
      <c r="B26" s="42" t="s">
        <v>32</v>
      </c>
      <c r="C26" s="46">
        <v>0</v>
      </c>
      <c r="D26" s="46">
        <v>0</v>
      </c>
    </row>
    <row r="27" spans="1:4" ht="12.75">
      <c r="A27" s="33" t="s">
        <v>33</v>
      </c>
      <c r="B27" s="42" t="s">
        <v>34</v>
      </c>
      <c r="C27" s="46">
        <v>4960</v>
      </c>
      <c r="D27" s="46">
        <v>7998</v>
      </c>
    </row>
    <row r="28" spans="1:4" ht="12.75">
      <c r="A28" s="33" t="s">
        <v>35</v>
      </c>
      <c r="B28" s="42" t="s">
        <v>36</v>
      </c>
      <c r="C28" s="46">
        <v>0</v>
      </c>
      <c r="D28" s="46">
        <v>0</v>
      </c>
    </row>
    <row r="29" spans="1:4" ht="15">
      <c r="A29" s="33" t="s">
        <v>237</v>
      </c>
      <c r="B29" s="42" t="s">
        <v>37</v>
      </c>
      <c r="C29" s="46">
        <v>0</v>
      </c>
      <c r="D29" s="46">
        <v>0</v>
      </c>
    </row>
    <row r="30" spans="1:4" ht="12.75">
      <c r="A30" s="33" t="s">
        <v>38</v>
      </c>
      <c r="B30" s="42" t="s">
        <v>39</v>
      </c>
      <c r="C30" s="46">
        <v>6479</v>
      </c>
      <c r="D30" s="46">
        <v>9033</v>
      </c>
    </row>
    <row r="31" spans="1:4" s="8" customFormat="1" ht="12.75">
      <c r="A31" s="32" t="s">
        <v>85</v>
      </c>
      <c r="B31" s="26" t="s">
        <v>40</v>
      </c>
      <c r="C31" s="47">
        <f>SUM(C26:C30)</f>
        <v>11439</v>
      </c>
      <c r="D31" s="47">
        <f>SUM(D26:D30)</f>
        <v>17031</v>
      </c>
    </row>
    <row r="32" spans="1:4" s="8" customFormat="1" ht="25.5">
      <c r="A32" s="32" t="s">
        <v>41</v>
      </c>
      <c r="B32" s="26" t="s">
        <v>42</v>
      </c>
      <c r="C32" s="47">
        <f>C23+C24-C31-C41</f>
        <v>1160301</v>
      </c>
      <c r="D32" s="47">
        <f>D23+D24-D31-D41</f>
        <v>1472523</v>
      </c>
    </row>
    <row r="33" spans="1:4" s="8" customFormat="1" ht="12.75">
      <c r="A33" s="32" t="s">
        <v>43</v>
      </c>
      <c r="B33" s="26" t="s">
        <v>44</v>
      </c>
      <c r="C33" s="47">
        <f>C11+C32</f>
        <v>3818829</v>
      </c>
      <c r="D33" s="47">
        <f>D11+D32</f>
        <v>5811037</v>
      </c>
    </row>
    <row r="34" spans="1:4" s="8" customFormat="1" ht="12.75">
      <c r="A34" s="32" t="s">
        <v>45</v>
      </c>
      <c r="B34" s="26"/>
      <c r="C34" s="45"/>
      <c r="D34" s="45"/>
    </row>
    <row r="35" spans="1:4" ht="12.75">
      <c r="A35" s="33" t="s">
        <v>46</v>
      </c>
      <c r="B35" s="42" t="s">
        <v>47</v>
      </c>
      <c r="C35" s="46">
        <v>0</v>
      </c>
      <c r="D35" s="46">
        <v>0</v>
      </c>
    </row>
    <row r="36" spans="1:4" ht="12.75">
      <c r="A36" s="33" t="s">
        <v>33</v>
      </c>
      <c r="B36" s="42" t="s">
        <v>48</v>
      </c>
      <c r="C36" s="46">
        <v>0</v>
      </c>
      <c r="D36" s="46">
        <v>0</v>
      </c>
    </row>
    <row r="37" spans="1:4" ht="12.75">
      <c r="A37" s="33" t="s">
        <v>35</v>
      </c>
      <c r="B37" s="42" t="s">
        <v>49</v>
      </c>
      <c r="C37" s="46">
        <v>0</v>
      </c>
      <c r="D37" s="46">
        <v>0</v>
      </c>
    </row>
    <row r="38" spans="1:4" ht="12.75">
      <c r="A38" s="33" t="s">
        <v>50</v>
      </c>
      <c r="B38" s="42" t="s">
        <v>51</v>
      </c>
      <c r="C38" s="46">
        <v>0</v>
      </c>
      <c r="D38" s="46">
        <v>0</v>
      </c>
    </row>
    <row r="39" spans="1:4" ht="12.75">
      <c r="A39" s="33" t="s">
        <v>52</v>
      </c>
      <c r="B39" s="42" t="s">
        <v>53</v>
      </c>
      <c r="C39" s="46">
        <v>0</v>
      </c>
      <c r="D39" s="46">
        <v>0</v>
      </c>
    </row>
    <row r="40" spans="1:4" s="8" customFormat="1" ht="12.75">
      <c r="A40" s="32" t="s">
        <v>86</v>
      </c>
      <c r="B40" s="26" t="s">
        <v>54</v>
      </c>
      <c r="C40" s="47">
        <v>0</v>
      </c>
      <c r="D40" s="47">
        <v>0</v>
      </c>
    </row>
    <row r="41" spans="1:4" s="8" customFormat="1" ht="12.75">
      <c r="A41" s="32" t="s">
        <v>55</v>
      </c>
      <c r="B41" s="26" t="s">
        <v>56</v>
      </c>
      <c r="C41" s="45">
        <v>0</v>
      </c>
      <c r="D41" s="45">
        <v>0</v>
      </c>
    </row>
    <row r="42" spans="1:4" s="8" customFormat="1" ht="12.75">
      <c r="A42" s="32" t="s">
        <v>57</v>
      </c>
      <c r="B42" s="26"/>
      <c r="C42" s="45"/>
      <c r="D42" s="45"/>
    </row>
    <row r="43" spans="1:4" s="8" customFormat="1" ht="12.75">
      <c r="A43" s="32" t="s">
        <v>81</v>
      </c>
      <c r="B43" s="26"/>
      <c r="C43" s="45"/>
      <c r="D43" s="45"/>
    </row>
    <row r="44" spans="1:4" ht="12.75">
      <c r="A44" s="33" t="s">
        <v>232</v>
      </c>
      <c r="B44" s="42" t="s">
        <v>58</v>
      </c>
      <c r="C44" s="46">
        <v>3708482</v>
      </c>
      <c r="D44" s="46">
        <v>5219279</v>
      </c>
    </row>
    <row r="45" spans="1:4" s="8" customFormat="1" ht="12.75">
      <c r="A45" s="32" t="s">
        <v>59</v>
      </c>
      <c r="B45" s="26"/>
      <c r="C45" s="45"/>
      <c r="D45" s="45"/>
    </row>
    <row r="46" spans="1:4" ht="12.75">
      <c r="A46" s="33" t="s">
        <v>60</v>
      </c>
      <c r="B46" s="42" t="s">
        <v>61</v>
      </c>
      <c r="C46" s="46">
        <v>0</v>
      </c>
      <c r="D46" s="46">
        <v>0</v>
      </c>
    </row>
    <row r="47" spans="1:4" s="8" customFormat="1" ht="12.75">
      <c r="A47" s="32" t="s">
        <v>62</v>
      </c>
      <c r="B47" s="26"/>
      <c r="C47" s="45"/>
      <c r="D47" s="45"/>
    </row>
    <row r="48" spans="1:4" ht="12.75">
      <c r="A48" s="34" t="s">
        <v>63</v>
      </c>
      <c r="B48" s="42" t="s">
        <v>64</v>
      </c>
      <c r="C48" s="46">
        <v>0</v>
      </c>
      <c r="D48" s="46">
        <v>0</v>
      </c>
    </row>
    <row r="49" spans="1:4" s="8" customFormat="1" ht="12.75">
      <c r="A49" s="32" t="s">
        <v>65</v>
      </c>
      <c r="B49" s="26"/>
      <c r="C49" s="45"/>
      <c r="D49" s="45"/>
    </row>
    <row r="50" spans="1:4" ht="25.5">
      <c r="A50" s="33" t="s">
        <v>66</v>
      </c>
      <c r="B50" s="42"/>
      <c r="C50" s="46"/>
      <c r="D50" s="46"/>
    </row>
    <row r="51" spans="1:4" ht="12.75">
      <c r="A51" s="33" t="s">
        <v>238</v>
      </c>
      <c r="B51" s="42" t="s">
        <v>67</v>
      </c>
      <c r="C51" s="46">
        <v>67650</v>
      </c>
      <c r="D51" s="46">
        <v>89994</v>
      </c>
    </row>
    <row r="52" spans="1:4" ht="12.75">
      <c r="A52" s="33" t="s">
        <v>68</v>
      </c>
      <c r="B52" s="42" t="s">
        <v>69</v>
      </c>
      <c r="C52" s="46">
        <v>0</v>
      </c>
      <c r="D52" s="46">
        <v>0</v>
      </c>
    </row>
    <row r="53" spans="1:4" ht="25.5">
      <c r="A53" s="33" t="s">
        <v>239</v>
      </c>
      <c r="B53" s="44"/>
      <c r="C53" s="46"/>
      <c r="D53" s="46"/>
    </row>
    <row r="54" spans="1:4" ht="12.75">
      <c r="A54" s="33" t="s">
        <v>238</v>
      </c>
      <c r="B54" s="42" t="s">
        <v>70</v>
      </c>
      <c r="C54" s="46">
        <v>0</v>
      </c>
      <c r="D54" s="46">
        <v>0</v>
      </c>
    </row>
    <row r="55" spans="1:4" ht="12.75">
      <c r="A55" s="33" t="s">
        <v>68</v>
      </c>
      <c r="B55" s="42" t="s">
        <v>71</v>
      </c>
      <c r="C55" s="46">
        <v>0</v>
      </c>
      <c r="D55" s="46">
        <v>0</v>
      </c>
    </row>
    <row r="56" spans="1:4" s="8" customFormat="1" ht="12.75">
      <c r="A56" s="32" t="s">
        <v>72</v>
      </c>
      <c r="B56" s="26"/>
      <c r="C56" s="45"/>
      <c r="D56" s="45"/>
    </row>
    <row r="57" spans="1:4" ht="12.75">
      <c r="A57" s="33" t="s">
        <v>238</v>
      </c>
      <c r="B57" s="42" t="s">
        <v>73</v>
      </c>
      <c r="C57" s="46">
        <v>42697</v>
      </c>
      <c r="D57" s="46">
        <v>501764</v>
      </c>
    </row>
    <row r="58" spans="1:4" ht="12.75">
      <c r="A58" s="33" t="s">
        <v>68</v>
      </c>
      <c r="B58" s="42" t="s">
        <v>74</v>
      </c>
      <c r="C58" s="46">
        <v>0</v>
      </c>
      <c r="D58" s="46">
        <v>0</v>
      </c>
    </row>
    <row r="59" spans="1:4" s="8" customFormat="1" ht="12.75">
      <c r="A59" s="32" t="s">
        <v>75</v>
      </c>
      <c r="B59" s="26" t="s">
        <v>76</v>
      </c>
      <c r="C59" s="45">
        <v>0</v>
      </c>
      <c r="D59" s="45">
        <v>0</v>
      </c>
    </row>
    <row r="60" spans="1:4" s="8" customFormat="1" ht="12.75">
      <c r="A60" s="32" t="s">
        <v>77</v>
      </c>
      <c r="B60" s="26" t="s">
        <v>78</v>
      </c>
      <c r="C60" s="47">
        <f>C44+C46+C48+C51-C52+C54-C55+C57-C58-C59</f>
        <v>3818829</v>
      </c>
      <c r="D60" s="47">
        <f>D44+D46+D48+D51-D52+D54-D55+D57-D58-D59</f>
        <v>5811037</v>
      </c>
    </row>
    <row r="61" spans="1:2" s="8" customFormat="1" ht="16.5" customHeight="1">
      <c r="A61" s="12"/>
      <c r="B61" s="13"/>
    </row>
  </sheetData>
  <sheetProtection selectLockedCells="1"/>
  <mergeCells count="7">
    <mergeCell ref="B2:D2"/>
    <mergeCell ref="B1:D1"/>
    <mergeCell ref="A1:A3"/>
    <mergeCell ref="B3:D3"/>
    <mergeCell ref="A4:A5"/>
    <mergeCell ref="B4:B5"/>
    <mergeCell ref="C4:D4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41:D41 C46:D46 C54:D55">
      <formula1>0</formula1>
      <formula2>1E+23</formula2>
    </dataValidation>
  </dataValidations>
  <hyperlinks>
    <hyperlink ref="A38" r:id="rId1" display="_ftn1"/>
  </hyperlinks>
  <printOptions/>
  <pageMargins left="0.7480314960629921" right="0.17" top="0.4724409448818898" bottom="0.5118110236220472" header="0.4724409448818898" footer="0.4330708661417323"/>
  <pageSetup horizontalDpi="600" verticalDpi="600" orientation="portrait" paperSize="9" scale="70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s="1" t="s">
        <v>97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106</v>
      </c>
      <c r="Q1" t="s">
        <v>107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119</v>
      </c>
      <c r="AD1" t="s">
        <v>120</v>
      </c>
      <c r="AE1" t="s">
        <v>121</v>
      </c>
      <c r="AF1" t="s">
        <v>122</v>
      </c>
      <c r="AG1" t="s">
        <v>123</v>
      </c>
      <c r="AH1" t="s">
        <v>124</v>
      </c>
      <c r="AI1" t="s">
        <v>125</v>
      </c>
      <c r="AJ1" t="s">
        <v>126</v>
      </c>
      <c r="AK1" t="s">
        <v>127</v>
      </c>
      <c r="AL1" t="s">
        <v>128</v>
      </c>
      <c r="AM1" t="s">
        <v>129</v>
      </c>
      <c r="AN1" t="s">
        <v>130</v>
      </c>
      <c r="AO1" t="s">
        <v>131</v>
      </c>
      <c r="AP1" t="s">
        <v>132</v>
      </c>
      <c r="AQ1" t="s">
        <v>133</v>
      </c>
      <c r="AR1" t="s">
        <v>134</v>
      </c>
      <c r="AS1" t="s">
        <v>135</v>
      </c>
      <c r="AT1" t="s">
        <v>136</v>
      </c>
      <c r="AU1" t="s">
        <v>137</v>
      </c>
      <c r="AV1" t="s">
        <v>138</v>
      </c>
      <c r="AW1" t="s">
        <v>139</v>
      </c>
      <c r="AX1" t="s">
        <v>140</v>
      </c>
      <c r="AY1" t="s">
        <v>141</v>
      </c>
      <c r="AZ1" t="s">
        <v>142</v>
      </c>
      <c r="BA1" t="s">
        <v>143</v>
      </c>
      <c r="BB1" t="s">
        <v>144</v>
      </c>
      <c r="BC1" t="s">
        <v>145</v>
      </c>
      <c r="BD1" t="s">
        <v>146</v>
      </c>
      <c r="BE1" t="s">
        <v>147</v>
      </c>
      <c r="BF1" t="s">
        <v>148</v>
      </c>
      <c r="BG1" t="s">
        <v>149</v>
      </c>
      <c r="BH1" t="s">
        <v>150</v>
      </c>
      <c r="BI1" t="s">
        <v>151</v>
      </c>
      <c r="BJ1" t="s">
        <v>152</v>
      </c>
      <c r="BK1" t="s">
        <v>153</v>
      </c>
      <c r="BL1" t="s">
        <v>154</v>
      </c>
      <c r="BM1" t="s">
        <v>155</v>
      </c>
      <c r="BN1" t="s">
        <v>156</v>
      </c>
      <c r="BO1" t="s">
        <v>157</v>
      </c>
      <c r="BP1" t="s">
        <v>158</v>
      </c>
      <c r="BQ1" t="s">
        <v>159</v>
      </c>
      <c r="BR1" t="s">
        <v>160</v>
      </c>
      <c r="BS1" t="s">
        <v>161</v>
      </c>
      <c r="BT1" t="s">
        <v>162</v>
      </c>
      <c r="BU1" t="s">
        <v>163</v>
      </c>
      <c r="BV1" t="s">
        <v>164</v>
      </c>
      <c r="BW1" t="s">
        <v>165</v>
      </c>
      <c r="BX1" t="s">
        <v>166</v>
      </c>
      <c r="BY1" t="s">
        <v>167</v>
      </c>
      <c r="BZ1" t="s">
        <v>168</v>
      </c>
      <c r="CA1" t="s">
        <v>169</v>
      </c>
      <c r="CB1" t="s">
        <v>170</v>
      </c>
      <c r="CC1" t="s">
        <v>171</v>
      </c>
      <c r="CD1" t="s">
        <v>172</v>
      </c>
      <c r="CE1" t="s">
        <v>173</v>
      </c>
      <c r="CF1" t="s">
        <v>174</v>
      </c>
      <c r="CG1" t="s">
        <v>175</v>
      </c>
      <c r="CH1" t="s">
        <v>176</v>
      </c>
      <c r="CI1" t="s">
        <v>177</v>
      </c>
      <c r="CJ1" t="s">
        <v>178</v>
      </c>
      <c r="CK1" t="s">
        <v>179</v>
      </c>
      <c r="CL1" t="s">
        <v>180</v>
      </c>
      <c r="CM1" t="s">
        <v>181</v>
      </c>
      <c r="CN1" t="s">
        <v>182</v>
      </c>
      <c r="CO1" t="s">
        <v>183</v>
      </c>
      <c r="CP1" t="s">
        <v>184</v>
      </c>
      <c r="CQ1" t="s">
        <v>185</v>
      </c>
      <c r="CR1" t="s">
        <v>186</v>
      </c>
      <c r="CS1" t="s">
        <v>187</v>
      </c>
      <c r="CT1" t="s">
        <v>188</v>
      </c>
      <c r="CU1" t="s">
        <v>189</v>
      </c>
      <c r="CV1" t="s">
        <v>190</v>
      </c>
      <c r="CW1" t="s">
        <v>191</v>
      </c>
      <c r="CX1" t="s">
        <v>192</v>
      </c>
      <c r="CY1" t="s">
        <v>193</v>
      </c>
      <c r="CZ1" t="s">
        <v>194</v>
      </c>
      <c r="DA1" t="s">
        <v>195</v>
      </c>
      <c r="DB1" t="s">
        <v>196</v>
      </c>
      <c r="DC1" t="s">
        <v>197</v>
      </c>
      <c r="DD1" t="s">
        <v>198</v>
      </c>
      <c r="DE1" t="s">
        <v>199</v>
      </c>
      <c r="DF1" t="s">
        <v>200</v>
      </c>
      <c r="DG1" t="s">
        <v>201</v>
      </c>
      <c r="DH1" t="s">
        <v>202</v>
      </c>
      <c r="DI1" t="s">
        <v>203</v>
      </c>
      <c r="DJ1" t="s">
        <v>204</v>
      </c>
      <c r="DK1" t="s">
        <v>205</v>
      </c>
      <c r="DL1" t="s">
        <v>206</v>
      </c>
      <c r="DM1" t="s">
        <v>207</v>
      </c>
      <c r="DN1" t="s">
        <v>208</v>
      </c>
      <c r="DO1" t="s">
        <v>209</v>
      </c>
      <c r="DP1" t="s">
        <v>210</v>
      </c>
      <c r="DQ1" t="s">
        <v>211</v>
      </c>
      <c r="DR1" t="s">
        <v>212</v>
      </c>
      <c r="DS1" t="s">
        <v>213</v>
      </c>
      <c r="DT1" t="s">
        <v>214</v>
      </c>
      <c r="DU1" t="s">
        <v>215</v>
      </c>
      <c r="DV1" t="s">
        <v>216</v>
      </c>
      <c r="DW1" t="s">
        <v>217</v>
      </c>
      <c r="DX1" t="s">
        <v>218</v>
      </c>
      <c r="DY1" t="s">
        <v>219</v>
      </c>
      <c r="DZ1" t="s">
        <v>220</v>
      </c>
      <c r="EA1" t="s">
        <v>221</v>
      </c>
      <c r="EB1" t="s">
        <v>222</v>
      </c>
      <c r="EC1" t="s">
        <v>223</v>
      </c>
      <c r="ED1" t="s">
        <v>224</v>
      </c>
      <c r="EE1" t="s">
        <v>225</v>
      </c>
      <c r="EF1" t="s">
        <v>226</v>
      </c>
      <c r="EG1" t="s">
        <v>227</v>
      </c>
      <c r="EH1" t="s">
        <v>228</v>
      </c>
      <c r="EI1" t="s">
        <v>229</v>
      </c>
      <c r="EJ1" t="s">
        <v>230</v>
      </c>
      <c r="EK1" t="s">
        <v>231</v>
      </c>
    </row>
    <row r="2" spans="1:141" ht="12.7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K16" sqref="K16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5" customWidth="1"/>
  </cols>
  <sheetData>
    <row r="1" spans="1:4" ht="13.5" customHeight="1">
      <c r="A1" s="54" t="s">
        <v>0</v>
      </c>
      <c r="B1" s="58" t="s">
        <v>236</v>
      </c>
      <c r="C1" s="58"/>
      <c r="D1" s="58"/>
    </row>
    <row r="2" spans="1:4" ht="12.75" customHeight="1">
      <c r="A2" s="55"/>
      <c r="B2" s="52" t="s">
        <v>233</v>
      </c>
      <c r="C2" s="52"/>
      <c r="D2" s="52"/>
    </row>
    <row r="3" spans="1:4" ht="12.75" customHeight="1">
      <c r="A3" s="56"/>
      <c r="B3" s="52" t="s">
        <v>234</v>
      </c>
      <c r="C3" s="52"/>
      <c r="D3" s="52"/>
    </row>
    <row r="4" spans="1:4" ht="16.5" customHeight="1">
      <c r="A4" s="57" t="s">
        <v>1</v>
      </c>
      <c r="B4" s="57" t="s">
        <v>87</v>
      </c>
      <c r="C4" s="57" t="s">
        <v>2</v>
      </c>
      <c r="D4" s="57"/>
    </row>
    <row r="5" spans="1:4" ht="12.75">
      <c r="A5" s="57"/>
      <c r="B5" s="57"/>
      <c r="C5" s="25">
        <v>40909</v>
      </c>
      <c r="D5" s="25">
        <v>41274</v>
      </c>
    </row>
    <row r="6" spans="1:4" ht="12.75">
      <c r="A6" s="26" t="s">
        <v>3</v>
      </c>
      <c r="B6" s="26" t="s">
        <v>79</v>
      </c>
      <c r="C6" s="26" t="s">
        <v>4</v>
      </c>
      <c r="D6" s="26" t="s">
        <v>5</v>
      </c>
    </row>
    <row r="7" spans="1:4" s="4" customFormat="1" ht="12.75">
      <c r="A7" s="28" t="s">
        <v>82</v>
      </c>
      <c r="B7" s="17"/>
      <c r="C7" s="18"/>
      <c r="D7" s="18"/>
    </row>
    <row r="8" spans="1:4" s="4" customFormat="1" ht="12.75">
      <c r="A8" s="28" t="s">
        <v>6</v>
      </c>
      <c r="B8" s="17"/>
      <c r="C8" s="18"/>
      <c r="D8" s="18"/>
    </row>
    <row r="9" spans="1:4" ht="12.75">
      <c r="A9" s="29" t="s">
        <v>7</v>
      </c>
      <c r="B9" s="19" t="s">
        <v>8</v>
      </c>
      <c r="C9" s="20">
        <v>0</v>
      </c>
      <c r="D9" s="20"/>
    </row>
    <row r="10" spans="1:4" ht="12.75">
      <c r="A10" s="29" t="s">
        <v>9</v>
      </c>
      <c r="B10" s="19" t="s">
        <v>10</v>
      </c>
      <c r="C10" s="20">
        <v>23760685</v>
      </c>
      <c r="D10" s="20">
        <v>30345630</v>
      </c>
    </row>
    <row r="11" spans="1:4" s="4" customFormat="1" ht="12.75">
      <c r="A11" s="28" t="s">
        <v>88</v>
      </c>
      <c r="B11" s="17" t="s">
        <v>11</v>
      </c>
      <c r="C11" s="21">
        <v>23760685</v>
      </c>
      <c r="D11" s="21">
        <f>D9+D10</f>
        <v>30345630</v>
      </c>
    </row>
    <row r="12" spans="1:4" s="4" customFormat="1" ht="12.75">
      <c r="A12" s="28" t="s">
        <v>12</v>
      </c>
      <c r="B12" s="17"/>
      <c r="C12" s="18"/>
      <c r="D12" s="18"/>
    </row>
    <row r="13" spans="1:4" s="4" customFormat="1" ht="12.75">
      <c r="A13" s="28" t="s">
        <v>13</v>
      </c>
      <c r="B13" s="17"/>
      <c r="C13" s="18"/>
      <c r="D13" s="18"/>
    </row>
    <row r="14" spans="1:4" ht="12.75">
      <c r="A14" s="29" t="s">
        <v>14</v>
      </c>
      <c r="B14" s="19" t="s">
        <v>15</v>
      </c>
      <c r="C14" s="20">
        <v>0</v>
      </c>
      <c r="D14" s="20">
        <v>0</v>
      </c>
    </row>
    <row r="15" spans="1:4" ht="12.75">
      <c r="A15" s="29" t="s">
        <v>16</v>
      </c>
      <c r="B15" s="19" t="s">
        <v>17</v>
      </c>
      <c r="C15" s="20">
        <v>0</v>
      </c>
      <c r="D15" s="20">
        <v>0</v>
      </c>
    </row>
    <row r="16" spans="1:4" ht="12.75">
      <c r="A16" s="29" t="s">
        <v>90</v>
      </c>
      <c r="B16" s="19" t="s">
        <v>18</v>
      </c>
      <c r="C16" s="20">
        <v>0</v>
      </c>
      <c r="D16" s="20">
        <v>0</v>
      </c>
    </row>
    <row r="17" spans="1:4" ht="12.75">
      <c r="A17" s="29" t="s">
        <v>19</v>
      </c>
      <c r="B17" s="19" t="s">
        <v>20</v>
      </c>
      <c r="C17" s="20">
        <v>0</v>
      </c>
      <c r="D17" s="20">
        <v>0</v>
      </c>
    </row>
    <row r="18" spans="1:4" ht="12.75">
      <c r="A18" s="29" t="s">
        <v>21</v>
      </c>
      <c r="B18" s="19" t="s">
        <v>22</v>
      </c>
      <c r="C18" s="20">
        <v>1669344</v>
      </c>
      <c r="D18" s="20">
        <v>2385664</v>
      </c>
    </row>
    <row r="19" spans="1:4" s="4" customFormat="1" ht="12.75">
      <c r="A19" s="28" t="s">
        <v>89</v>
      </c>
      <c r="B19" s="22" t="s">
        <v>23</v>
      </c>
      <c r="C19" s="23">
        <v>1669344</v>
      </c>
      <c r="D19" s="23">
        <f>D14+D15+D16+D17+D18</f>
        <v>2385664</v>
      </c>
    </row>
    <row r="20" spans="1:4" s="4" customFormat="1" ht="12.75">
      <c r="A20" s="32" t="s">
        <v>24</v>
      </c>
      <c r="B20" s="17"/>
      <c r="C20" s="18"/>
      <c r="D20" s="18"/>
    </row>
    <row r="21" spans="1:4" ht="12.75">
      <c r="A21" s="33" t="s">
        <v>25</v>
      </c>
      <c r="B21" s="19" t="s">
        <v>26</v>
      </c>
      <c r="C21" s="20">
        <v>7071875</v>
      </c>
      <c r="D21" s="20">
        <v>10490278</v>
      </c>
    </row>
    <row r="22" spans="1:4" s="4" customFormat="1" ht="12.75">
      <c r="A22" s="28" t="s">
        <v>27</v>
      </c>
      <c r="B22" s="17" t="s">
        <v>28</v>
      </c>
      <c r="C22" s="18">
        <v>33898</v>
      </c>
      <c r="D22" s="18">
        <v>32922</v>
      </c>
    </row>
    <row r="23" spans="1:4" s="4" customFormat="1" ht="12.75">
      <c r="A23" s="32" t="s">
        <v>84</v>
      </c>
      <c r="B23" s="17" t="s">
        <v>29</v>
      </c>
      <c r="C23" s="21">
        <v>8775117</v>
      </c>
      <c r="D23" s="21">
        <f>D19+D21+D22</f>
        <v>12908864</v>
      </c>
    </row>
    <row r="24" spans="1:4" s="4" customFormat="1" ht="12.75">
      <c r="A24" s="32" t="s">
        <v>83</v>
      </c>
      <c r="B24" s="17" t="s">
        <v>30</v>
      </c>
      <c r="C24" s="18"/>
      <c r="D24" s="18"/>
    </row>
    <row r="25" spans="1:4" s="4" customFormat="1" ht="12.75">
      <c r="A25" s="32" t="s">
        <v>80</v>
      </c>
      <c r="B25" s="17"/>
      <c r="C25" s="18"/>
      <c r="D25" s="18"/>
    </row>
    <row r="26" spans="1:4" ht="12.75">
      <c r="A26" s="33" t="s">
        <v>31</v>
      </c>
      <c r="B26" s="19" t="s">
        <v>32</v>
      </c>
      <c r="C26" s="20">
        <v>0</v>
      </c>
      <c r="D26" s="20">
        <v>0</v>
      </c>
    </row>
    <row r="27" spans="1:4" ht="12.75">
      <c r="A27" s="33" t="s">
        <v>33</v>
      </c>
      <c r="B27" s="19" t="s">
        <v>34</v>
      </c>
      <c r="C27" s="20">
        <v>66132</v>
      </c>
      <c r="D27" s="20">
        <v>70439</v>
      </c>
    </row>
    <row r="28" spans="1:4" ht="12.75">
      <c r="A28" s="33" t="s">
        <v>35</v>
      </c>
      <c r="B28" s="19" t="s">
        <v>36</v>
      </c>
      <c r="C28" s="20">
        <v>0</v>
      </c>
      <c r="D28" s="20">
        <v>0</v>
      </c>
    </row>
    <row r="29" spans="1:4" ht="15">
      <c r="A29" s="33" t="s">
        <v>237</v>
      </c>
      <c r="B29" s="19" t="s">
        <v>37</v>
      </c>
      <c r="C29" s="20">
        <v>32602</v>
      </c>
      <c r="D29" s="20">
        <v>24489</v>
      </c>
    </row>
    <row r="30" spans="1:4" ht="12.75">
      <c r="A30" s="33" t="s">
        <v>38</v>
      </c>
      <c r="B30" s="19" t="s">
        <v>39</v>
      </c>
      <c r="C30" s="20">
        <v>1677991</v>
      </c>
      <c r="D30" s="20">
        <v>2279008</v>
      </c>
    </row>
    <row r="31" spans="1:4" s="4" customFormat="1" ht="12.75">
      <c r="A31" s="32" t="s">
        <v>85</v>
      </c>
      <c r="B31" s="17" t="s">
        <v>40</v>
      </c>
      <c r="C31" s="21">
        <v>1776725</v>
      </c>
      <c r="D31" s="21">
        <f>SUM(D26:D30)</f>
        <v>2373936</v>
      </c>
    </row>
    <row r="32" spans="1:4" s="4" customFormat="1" ht="25.5">
      <c r="A32" s="32" t="s">
        <v>41</v>
      </c>
      <c r="B32" s="17" t="s">
        <v>42</v>
      </c>
      <c r="C32" s="21">
        <v>6998392</v>
      </c>
      <c r="D32" s="21">
        <f>D23+D24-D31-D41</f>
        <v>10534928</v>
      </c>
    </row>
    <row r="33" spans="1:4" s="4" customFormat="1" ht="12.75">
      <c r="A33" s="32" t="s">
        <v>43</v>
      </c>
      <c r="B33" s="17" t="s">
        <v>44</v>
      </c>
      <c r="C33" s="21">
        <v>30759077</v>
      </c>
      <c r="D33" s="21">
        <f>D11+D32</f>
        <v>40880558</v>
      </c>
    </row>
    <row r="34" spans="1:4" s="4" customFormat="1" ht="12.75">
      <c r="A34" s="32" t="s">
        <v>45</v>
      </c>
      <c r="B34" s="17"/>
      <c r="C34" s="18"/>
      <c r="D34" s="18"/>
    </row>
    <row r="35" spans="1:4" ht="12.75">
      <c r="A35" s="33" t="s">
        <v>46</v>
      </c>
      <c r="B35" s="19" t="s">
        <v>47</v>
      </c>
      <c r="C35" s="20">
        <v>0</v>
      </c>
      <c r="D35" s="20">
        <v>0</v>
      </c>
    </row>
    <row r="36" spans="1:4" ht="12.75">
      <c r="A36" s="33" t="s">
        <v>33</v>
      </c>
      <c r="B36" s="19" t="s">
        <v>48</v>
      </c>
      <c r="C36" s="20">
        <v>0</v>
      </c>
      <c r="D36" s="20">
        <v>0</v>
      </c>
    </row>
    <row r="37" spans="1:4" ht="12.75">
      <c r="A37" s="33" t="s">
        <v>35</v>
      </c>
      <c r="B37" s="19" t="s">
        <v>49</v>
      </c>
      <c r="C37" s="20">
        <v>0</v>
      </c>
      <c r="D37" s="20">
        <v>0</v>
      </c>
    </row>
    <row r="38" spans="1:4" ht="12.75">
      <c r="A38" s="33" t="s">
        <v>50</v>
      </c>
      <c r="B38" s="19" t="s">
        <v>51</v>
      </c>
      <c r="C38" s="20">
        <v>0</v>
      </c>
      <c r="D38" s="20">
        <v>0</v>
      </c>
    </row>
    <row r="39" spans="1:4" ht="12.75">
      <c r="A39" s="33" t="s">
        <v>52</v>
      </c>
      <c r="B39" s="19" t="s">
        <v>53</v>
      </c>
      <c r="C39" s="20">
        <v>0</v>
      </c>
      <c r="D39" s="20">
        <v>0</v>
      </c>
    </row>
    <row r="40" spans="1:4" s="4" customFormat="1" ht="12.75">
      <c r="A40" s="32" t="s">
        <v>86</v>
      </c>
      <c r="B40" s="17" t="s">
        <v>54</v>
      </c>
      <c r="C40" s="21">
        <v>0</v>
      </c>
      <c r="D40" s="21">
        <v>0</v>
      </c>
    </row>
    <row r="41" spans="1:4" s="4" customFormat="1" ht="12.75">
      <c r="A41" s="32" t="s">
        <v>55</v>
      </c>
      <c r="B41" s="17" t="s">
        <v>56</v>
      </c>
      <c r="C41" s="18">
        <v>0</v>
      </c>
      <c r="D41" s="18">
        <v>0</v>
      </c>
    </row>
    <row r="42" spans="1:4" s="4" customFormat="1" ht="12.75">
      <c r="A42" s="32" t="s">
        <v>57</v>
      </c>
      <c r="B42" s="17"/>
      <c r="C42" s="18"/>
      <c r="D42" s="18"/>
    </row>
    <row r="43" spans="1:4" s="4" customFormat="1" ht="12.75">
      <c r="A43" s="32" t="s">
        <v>81</v>
      </c>
      <c r="B43" s="17"/>
      <c r="C43" s="18"/>
      <c r="D43" s="18"/>
    </row>
    <row r="44" spans="1:4" ht="12.75">
      <c r="A44" s="33" t="s">
        <v>232</v>
      </c>
      <c r="B44" s="19" t="s">
        <v>58</v>
      </c>
      <c r="C44" s="20">
        <v>30775700</v>
      </c>
      <c r="D44" s="20">
        <v>36582357</v>
      </c>
    </row>
    <row r="45" spans="1:4" s="4" customFormat="1" ht="12.75">
      <c r="A45" s="32" t="s">
        <v>59</v>
      </c>
      <c r="B45" s="17"/>
      <c r="C45" s="18"/>
      <c r="D45" s="18"/>
    </row>
    <row r="46" spans="1:4" ht="12.75">
      <c r="A46" s="33" t="s">
        <v>60</v>
      </c>
      <c r="B46" s="19" t="s">
        <v>61</v>
      </c>
      <c r="C46" s="20">
        <v>0</v>
      </c>
      <c r="D46" s="20">
        <v>0</v>
      </c>
    </row>
    <row r="47" spans="1:4" s="4" customFormat="1" ht="12.75">
      <c r="A47" s="32" t="s">
        <v>62</v>
      </c>
      <c r="B47" s="17"/>
      <c r="C47" s="18"/>
      <c r="D47" s="18"/>
    </row>
    <row r="48" spans="1:4" ht="12.75">
      <c r="A48" s="34" t="s">
        <v>63</v>
      </c>
      <c r="B48" s="19" t="s">
        <v>64</v>
      </c>
      <c r="C48" s="20">
        <v>0</v>
      </c>
      <c r="D48" s="20">
        <v>0</v>
      </c>
    </row>
    <row r="49" spans="1:4" s="4" customFormat="1" ht="12.75">
      <c r="A49" s="32" t="s">
        <v>65</v>
      </c>
      <c r="B49" s="17"/>
      <c r="C49" s="18"/>
      <c r="D49" s="18"/>
    </row>
    <row r="50" spans="1:4" ht="25.5">
      <c r="A50" s="33" t="s">
        <v>66</v>
      </c>
      <c r="B50" s="19"/>
      <c r="C50" s="20"/>
      <c r="D50" s="20"/>
    </row>
    <row r="51" spans="1:4" ht="12.75">
      <c r="A51" s="33" t="s">
        <v>238</v>
      </c>
      <c r="B51" s="19" t="s">
        <v>67</v>
      </c>
      <c r="C51" s="20">
        <v>0</v>
      </c>
      <c r="D51" s="20">
        <v>0</v>
      </c>
    </row>
    <row r="52" spans="1:4" ht="12.75">
      <c r="A52" s="33" t="s">
        <v>68</v>
      </c>
      <c r="B52" s="19" t="s">
        <v>69</v>
      </c>
      <c r="C52" s="20">
        <v>0</v>
      </c>
      <c r="D52" s="20">
        <v>0</v>
      </c>
    </row>
    <row r="53" spans="1:4" ht="25.5">
      <c r="A53" s="33" t="s">
        <v>239</v>
      </c>
      <c r="B53" s="24"/>
      <c r="C53" s="20"/>
      <c r="D53" s="20"/>
    </row>
    <row r="54" spans="1:4" ht="12.75">
      <c r="A54" s="33" t="s">
        <v>238</v>
      </c>
      <c r="B54" s="19" t="s">
        <v>70</v>
      </c>
      <c r="C54" s="20">
        <v>0</v>
      </c>
      <c r="D54" s="20">
        <v>0</v>
      </c>
    </row>
    <row r="55" spans="1:4" ht="12.75">
      <c r="A55" s="33" t="s">
        <v>68</v>
      </c>
      <c r="B55" s="19" t="s">
        <v>71</v>
      </c>
      <c r="C55" s="20">
        <v>0</v>
      </c>
      <c r="D55" s="20">
        <v>0</v>
      </c>
    </row>
    <row r="56" spans="1:4" s="4" customFormat="1" ht="12.75">
      <c r="A56" s="32" t="s">
        <v>72</v>
      </c>
      <c r="B56" s="17"/>
      <c r="C56" s="18"/>
      <c r="D56" s="18"/>
    </row>
    <row r="57" spans="1:4" ht="12.75">
      <c r="A57" s="33" t="s">
        <v>238</v>
      </c>
      <c r="B57" s="19" t="s">
        <v>73</v>
      </c>
      <c r="C57" s="20">
        <v>0</v>
      </c>
      <c r="D57" s="20">
        <v>4298201</v>
      </c>
    </row>
    <row r="58" spans="1:4" ht="12.75">
      <c r="A58" s="33" t="s">
        <v>68</v>
      </c>
      <c r="B58" s="19" t="s">
        <v>74</v>
      </c>
      <c r="C58" s="20">
        <v>16623</v>
      </c>
      <c r="D58" s="20">
        <v>0</v>
      </c>
    </row>
    <row r="59" spans="1:4" s="4" customFormat="1" ht="12.75">
      <c r="A59" s="32" t="s">
        <v>75</v>
      </c>
      <c r="B59" s="17" t="s">
        <v>76</v>
      </c>
      <c r="C59" s="18">
        <v>0</v>
      </c>
      <c r="D59" s="18">
        <v>0</v>
      </c>
    </row>
    <row r="60" spans="1:4" s="4" customFormat="1" ht="12.75">
      <c r="A60" s="32" t="s">
        <v>77</v>
      </c>
      <c r="B60" s="17" t="s">
        <v>78</v>
      </c>
      <c r="C60" s="21">
        <v>30759077</v>
      </c>
      <c r="D60" s="21">
        <f>D44+D46+D48+D51-D52+D54-D55+D57-D58-D59</f>
        <v>40880558</v>
      </c>
    </row>
    <row r="61" spans="1:4" s="4" customFormat="1" ht="16.5" customHeight="1">
      <c r="A61" s="12"/>
      <c r="B61" s="13"/>
      <c r="C61" s="8"/>
      <c r="D61" s="8"/>
    </row>
  </sheetData>
  <sheetProtection selectLockedCells="1"/>
  <mergeCells count="7">
    <mergeCell ref="B2:D2"/>
    <mergeCell ref="B1:D1"/>
    <mergeCell ref="A1:A3"/>
    <mergeCell ref="B3:D3"/>
    <mergeCell ref="A4:A5"/>
    <mergeCell ref="B4:B5"/>
    <mergeCell ref="C4:D4"/>
  </mergeCells>
  <dataValidations count="10">
    <dataValidation type="whole" allowBlank="1" showInputMessage="1" showErrorMessage="1" errorTitle="Eroare format data" error="Eroare format data" sqref="C41:D41 C54:D55 C46:D46">
      <formula1>0</formula1>
      <formula2>1E+23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480314960629921" right="0.17" top="0.4724409448818898" bottom="0.5118110236220472" header="0.4724409448818898" footer="0.4330708661417323"/>
  <pageSetup horizontalDpi="600" verticalDpi="600" orientation="portrait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2" sqref="B2:D2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5" customWidth="1"/>
  </cols>
  <sheetData>
    <row r="1" spans="1:4" ht="20.25" customHeight="1">
      <c r="A1" s="52" t="s">
        <v>0</v>
      </c>
      <c r="B1" s="53" t="s">
        <v>241</v>
      </c>
      <c r="C1" s="53"/>
      <c r="D1" s="53"/>
    </row>
    <row r="2" spans="1:4" ht="12.75" customHeight="1">
      <c r="A2" s="52"/>
      <c r="B2" s="59" t="s">
        <v>233</v>
      </c>
      <c r="C2" s="59"/>
      <c r="D2" s="59"/>
    </row>
    <row r="3" spans="1:4" ht="12.75" customHeight="1">
      <c r="A3" s="52"/>
      <c r="B3" s="52" t="s">
        <v>234</v>
      </c>
      <c r="C3" s="52"/>
      <c r="D3" s="52"/>
    </row>
    <row r="4" spans="1:4" ht="24.75" customHeight="1">
      <c r="A4" s="57" t="s">
        <v>1</v>
      </c>
      <c r="B4" s="57" t="s">
        <v>87</v>
      </c>
      <c r="C4" s="57" t="s">
        <v>2</v>
      </c>
      <c r="D4" s="57"/>
    </row>
    <row r="5" spans="1:4" ht="12.75">
      <c r="A5" s="57"/>
      <c r="B5" s="57"/>
      <c r="C5" s="25">
        <v>40909</v>
      </c>
      <c r="D5" s="25">
        <v>41274</v>
      </c>
    </row>
    <row r="6" spans="1:4" ht="12.75">
      <c r="A6" s="26" t="s">
        <v>3</v>
      </c>
      <c r="B6" s="26" t="s">
        <v>79</v>
      </c>
      <c r="C6" s="26" t="s">
        <v>4</v>
      </c>
      <c r="D6" s="26" t="s">
        <v>5</v>
      </c>
    </row>
    <row r="7" spans="1:4" s="4" customFormat="1" ht="12.75">
      <c r="A7" s="14" t="s">
        <v>82</v>
      </c>
      <c r="B7" s="17"/>
      <c r="C7" s="45"/>
      <c r="D7" s="45"/>
    </row>
    <row r="8" spans="1:4" s="4" customFormat="1" ht="12.75">
      <c r="A8" s="14" t="s">
        <v>6</v>
      </c>
      <c r="B8" s="17"/>
      <c r="C8" s="45"/>
      <c r="D8" s="45"/>
    </row>
    <row r="9" spans="1:4" ht="12.75">
      <c r="A9" s="15" t="s">
        <v>7</v>
      </c>
      <c r="B9" s="19" t="s">
        <v>8</v>
      </c>
      <c r="C9" s="46">
        <v>3928105</v>
      </c>
      <c r="D9" s="46">
        <v>11014864</v>
      </c>
    </row>
    <row r="10" spans="1:4" ht="12.75">
      <c r="A10" s="15" t="s">
        <v>9</v>
      </c>
      <c r="B10" s="19" t="s">
        <v>10</v>
      </c>
      <c r="C10" s="46">
        <v>59817168</v>
      </c>
      <c r="D10" s="46">
        <v>75713375</v>
      </c>
    </row>
    <row r="11" spans="1:4" s="4" customFormat="1" ht="12.75">
      <c r="A11" s="14" t="s">
        <v>88</v>
      </c>
      <c r="B11" s="17" t="s">
        <v>11</v>
      </c>
      <c r="C11" s="47">
        <f>C9+C10</f>
        <v>63745273</v>
      </c>
      <c r="D11" s="47">
        <f>D9+D10</f>
        <v>86728239</v>
      </c>
    </row>
    <row r="12" spans="1:4" s="4" customFormat="1" ht="12.75">
      <c r="A12" s="14" t="s">
        <v>12</v>
      </c>
      <c r="B12" s="17"/>
      <c r="C12" s="45"/>
      <c r="D12" s="45"/>
    </row>
    <row r="13" spans="1:4" s="4" customFormat="1" ht="12.75">
      <c r="A13" s="14" t="s">
        <v>13</v>
      </c>
      <c r="B13" s="17"/>
      <c r="C13" s="45"/>
      <c r="D13" s="45"/>
    </row>
    <row r="14" spans="1:4" ht="12.75">
      <c r="A14" s="15" t="s">
        <v>14</v>
      </c>
      <c r="B14" s="19" t="s">
        <v>15</v>
      </c>
      <c r="C14" s="46">
        <v>0</v>
      </c>
      <c r="D14" s="46">
        <v>0</v>
      </c>
    </row>
    <row r="15" spans="1:4" ht="12.75">
      <c r="A15" s="15" t="s">
        <v>16</v>
      </c>
      <c r="B15" s="19" t="s">
        <v>17</v>
      </c>
      <c r="C15" s="46">
        <v>0</v>
      </c>
      <c r="D15" s="46">
        <v>0</v>
      </c>
    </row>
    <row r="16" spans="1:4" ht="12.75">
      <c r="A16" s="15" t="s">
        <v>90</v>
      </c>
      <c r="B16" s="19" t="s">
        <v>18</v>
      </c>
      <c r="C16" s="46">
        <v>0</v>
      </c>
      <c r="D16" s="46">
        <v>0</v>
      </c>
    </row>
    <row r="17" spans="1:4" ht="12.75">
      <c r="A17" s="15" t="s">
        <v>19</v>
      </c>
      <c r="B17" s="19" t="s">
        <v>20</v>
      </c>
      <c r="C17" s="46">
        <v>0</v>
      </c>
      <c r="D17" s="46">
        <v>0</v>
      </c>
    </row>
    <row r="18" spans="1:4" ht="12.75">
      <c r="A18" s="29" t="s">
        <v>21</v>
      </c>
      <c r="B18" s="30" t="s">
        <v>22</v>
      </c>
      <c r="C18" s="46">
        <v>127826</v>
      </c>
      <c r="D18" s="46">
        <v>644263</v>
      </c>
    </row>
    <row r="19" spans="1:4" s="4" customFormat="1" ht="12.75">
      <c r="A19" s="28" t="s">
        <v>89</v>
      </c>
      <c r="B19" s="31" t="s">
        <v>23</v>
      </c>
      <c r="C19" s="48">
        <f>C14+C15+C16+C17+C18</f>
        <v>127826</v>
      </c>
      <c r="D19" s="48">
        <f>D14+D15+D16+D17+D18</f>
        <v>644263</v>
      </c>
    </row>
    <row r="20" spans="1:4" s="4" customFormat="1" ht="12.75">
      <c r="A20" s="32" t="s">
        <v>24</v>
      </c>
      <c r="B20" s="27"/>
      <c r="C20" s="45"/>
      <c r="D20" s="45"/>
    </row>
    <row r="21" spans="1:4" ht="12.75">
      <c r="A21" s="33" t="s">
        <v>25</v>
      </c>
      <c r="B21" s="30" t="s">
        <v>26</v>
      </c>
      <c r="C21" s="46">
        <v>11358001</v>
      </c>
      <c r="D21" s="46">
        <v>14807090</v>
      </c>
    </row>
    <row r="22" spans="1:4" s="4" customFormat="1" ht="12.75">
      <c r="A22" s="28" t="s">
        <v>27</v>
      </c>
      <c r="B22" s="27" t="s">
        <v>28</v>
      </c>
      <c r="C22" s="46">
        <v>361958</v>
      </c>
      <c r="D22" s="46">
        <v>315191</v>
      </c>
    </row>
    <row r="23" spans="1:4" s="4" customFormat="1" ht="12.75">
      <c r="A23" s="32" t="s">
        <v>84</v>
      </c>
      <c r="B23" s="27" t="s">
        <v>29</v>
      </c>
      <c r="C23" s="47">
        <f>C19+C21+C22</f>
        <v>11847785</v>
      </c>
      <c r="D23" s="47">
        <f>D19+D21+D22</f>
        <v>15766544</v>
      </c>
    </row>
    <row r="24" spans="1:4" s="4" customFormat="1" ht="12.75">
      <c r="A24" s="32" t="s">
        <v>83</v>
      </c>
      <c r="B24" s="27" t="s">
        <v>30</v>
      </c>
      <c r="C24" s="45"/>
      <c r="D24" s="45"/>
    </row>
    <row r="25" spans="1:4" s="4" customFormat="1" ht="12.75">
      <c r="A25" s="32" t="s">
        <v>80</v>
      </c>
      <c r="B25" s="27"/>
      <c r="C25" s="45"/>
      <c r="D25" s="45"/>
    </row>
    <row r="26" spans="1:4" ht="12.75">
      <c r="A26" s="33" t="s">
        <v>31</v>
      </c>
      <c r="B26" s="30" t="s">
        <v>32</v>
      </c>
      <c r="C26" s="46">
        <v>0</v>
      </c>
      <c r="D26" s="46">
        <v>0</v>
      </c>
    </row>
    <row r="27" spans="1:4" ht="12.75">
      <c r="A27" s="33" t="s">
        <v>33</v>
      </c>
      <c r="B27" s="30" t="s">
        <v>34</v>
      </c>
      <c r="C27" s="46">
        <v>156842</v>
      </c>
      <c r="D27" s="46">
        <v>204218</v>
      </c>
    </row>
    <row r="28" spans="1:4" ht="12.75">
      <c r="A28" s="33" t="s">
        <v>35</v>
      </c>
      <c r="B28" s="30" t="s">
        <v>36</v>
      </c>
      <c r="C28" s="46">
        <v>0</v>
      </c>
      <c r="D28" s="46">
        <v>0</v>
      </c>
    </row>
    <row r="29" spans="1:4" ht="15">
      <c r="A29" s="33" t="s">
        <v>237</v>
      </c>
      <c r="B29" s="30" t="s">
        <v>37</v>
      </c>
      <c r="C29" s="46">
        <v>0</v>
      </c>
      <c r="D29" s="46">
        <v>12557</v>
      </c>
    </row>
    <row r="30" spans="1:4" ht="12.75">
      <c r="A30" s="33" t="s">
        <v>38</v>
      </c>
      <c r="B30" s="30" t="s">
        <v>39</v>
      </c>
      <c r="C30" s="46">
        <v>632525</v>
      </c>
      <c r="D30" s="46">
        <v>263018</v>
      </c>
    </row>
    <row r="31" spans="1:4" s="4" customFormat="1" ht="12.75">
      <c r="A31" s="32" t="s">
        <v>85</v>
      </c>
      <c r="B31" s="27" t="s">
        <v>40</v>
      </c>
      <c r="C31" s="47">
        <f>SUM(C26:C30)</f>
        <v>789367</v>
      </c>
      <c r="D31" s="47">
        <f>SUM(D26:D30)</f>
        <v>479793</v>
      </c>
    </row>
    <row r="32" spans="1:4" s="4" customFormat="1" ht="25.5">
      <c r="A32" s="32" t="s">
        <v>41</v>
      </c>
      <c r="B32" s="27" t="s">
        <v>42</v>
      </c>
      <c r="C32" s="47">
        <f>C23+C24-C31-C41</f>
        <v>11058418</v>
      </c>
      <c r="D32" s="47">
        <f>D23+D24-D31-D41</f>
        <v>15286751</v>
      </c>
    </row>
    <row r="33" spans="1:4" s="4" customFormat="1" ht="12.75">
      <c r="A33" s="32" t="s">
        <v>43</v>
      </c>
      <c r="B33" s="27" t="s">
        <v>44</v>
      </c>
      <c r="C33" s="47">
        <f>C11+C32</f>
        <v>74803691</v>
      </c>
      <c r="D33" s="47">
        <f>D11+D32</f>
        <v>102014990</v>
      </c>
    </row>
    <row r="34" spans="1:4" s="4" customFormat="1" ht="12.75">
      <c r="A34" s="32" t="s">
        <v>45</v>
      </c>
      <c r="B34" s="27"/>
      <c r="C34" s="45"/>
      <c r="D34" s="45"/>
    </row>
    <row r="35" spans="1:4" ht="12.75">
      <c r="A35" s="33" t="s">
        <v>46</v>
      </c>
      <c r="B35" s="30" t="s">
        <v>47</v>
      </c>
      <c r="C35" s="46">
        <v>0</v>
      </c>
      <c r="D35" s="46">
        <v>0</v>
      </c>
    </row>
    <row r="36" spans="1:4" ht="12.75">
      <c r="A36" s="33" t="s">
        <v>33</v>
      </c>
      <c r="B36" s="30" t="s">
        <v>48</v>
      </c>
      <c r="C36" s="46">
        <v>0</v>
      </c>
      <c r="D36" s="46">
        <v>0</v>
      </c>
    </row>
    <row r="37" spans="1:4" ht="12.75">
      <c r="A37" s="33" t="s">
        <v>35</v>
      </c>
      <c r="B37" s="30" t="s">
        <v>49</v>
      </c>
      <c r="C37" s="46">
        <v>0</v>
      </c>
      <c r="D37" s="46">
        <v>0</v>
      </c>
    </row>
    <row r="38" spans="1:4" ht="12.75">
      <c r="A38" s="33" t="s">
        <v>50</v>
      </c>
      <c r="B38" s="30" t="s">
        <v>51</v>
      </c>
      <c r="C38" s="46">
        <v>0</v>
      </c>
      <c r="D38" s="46">
        <v>0</v>
      </c>
    </row>
    <row r="39" spans="1:4" ht="12.75">
      <c r="A39" s="33" t="s">
        <v>52</v>
      </c>
      <c r="B39" s="30" t="s">
        <v>53</v>
      </c>
      <c r="C39" s="46">
        <v>0</v>
      </c>
      <c r="D39" s="46">
        <v>0</v>
      </c>
    </row>
    <row r="40" spans="1:4" s="4" customFormat="1" ht="12.75">
      <c r="A40" s="32" t="s">
        <v>86</v>
      </c>
      <c r="B40" s="27" t="s">
        <v>54</v>
      </c>
      <c r="C40" s="47">
        <f>SUM(C35:C39)</f>
        <v>0</v>
      </c>
      <c r="D40" s="47">
        <f>SUM(D35:D39)</f>
        <v>0</v>
      </c>
    </row>
    <row r="41" spans="1:4" s="4" customFormat="1" ht="12.75">
      <c r="A41" s="32" t="s">
        <v>55</v>
      </c>
      <c r="B41" s="27" t="s">
        <v>56</v>
      </c>
      <c r="C41" s="45">
        <v>0</v>
      </c>
      <c r="D41" s="45">
        <v>0</v>
      </c>
    </row>
    <row r="42" spans="1:4" s="4" customFormat="1" ht="12.75">
      <c r="A42" s="32" t="s">
        <v>57</v>
      </c>
      <c r="B42" s="27"/>
      <c r="C42" s="45"/>
      <c r="D42" s="45"/>
    </row>
    <row r="43" spans="1:4" s="4" customFormat="1" ht="12.75">
      <c r="A43" s="32" t="s">
        <v>81</v>
      </c>
      <c r="B43" s="27"/>
      <c r="C43" s="45"/>
      <c r="D43" s="45"/>
    </row>
    <row r="44" spans="1:4" ht="12.75">
      <c r="A44" s="33" t="s">
        <v>232</v>
      </c>
      <c r="B44" s="30" t="s">
        <v>58</v>
      </c>
      <c r="C44" s="46">
        <v>73260026</v>
      </c>
      <c r="D44" s="46">
        <v>93222080</v>
      </c>
    </row>
    <row r="45" spans="1:4" s="4" customFormat="1" ht="12.75">
      <c r="A45" s="32" t="s">
        <v>59</v>
      </c>
      <c r="B45" s="27"/>
      <c r="C45" s="45"/>
      <c r="D45" s="45"/>
    </row>
    <row r="46" spans="1:4" ht="12.75">
      <c r="A46" s="33" t="s">
        <v>60</v>
      </c>
      <c r="B46" s="30" t="s">
        <v>61</v>
      </c>
      <c r="C46" s="46">
        <v>0</v>
      </c>
      <c r="D46" s="46">
        <v>0</v>
      </c>
    </row>
    <row r="47" spans="1:4" s="4" customFormat="1" ht="12.75">
      <c r="A47" s="32" t="s">
        <v>62</v>
      </c>
      <c r="B47" s="27"/>
      <c r="C47" s="45"/>
      <c r="D47" s="45"/>
    </row>
    <row r="48" spans="1:4" ht="12.75">
      <c r="A48" s="34" t="s">
        <v>63</v>
      </c>
      <c r="B48" s="30" t="s">
        <v>64</v>
      </c>
      <c r="C48" s="46">
        <v>0</v>
      </c>
      <c r="D48" s="46">
        <v>0</v>
      </c>
    </row>
    <row r="49" spans="1:4" s="4" customFormat="1" ht="12.75">
      <c r="A49" s="32" t="s">
        <v>65</v>
      </c>
      <c r="B49" s="27"/>
      <c r="C49" s="45"/>
      <c r="D49" s="45"/>
    </row>
    <row r="50" spans="1:4" ht="25.5">
      <c r="A50" s="33" t="s">
        <v>66</v>
      </c>
      <c r="B50" s="30"/>
      <c r="C50" s="46"/>
      <c r="D50" s="46"/>
    </row>
    <row r="51" spans="1:4" ht="12.75">
      <c r="A51" s="33" t="s">
        <v>238</v>
      </c>
      <c r="B51" s="30" t="s">
        <v>67</v>
      </c>
      <c r="C51" s="46">
        <v>0</v>
      </c>
      <c r="D51" s="46">
        <v>0</v>
      </c>
    </row>
    <row r="52" spans="1:4" ht="12.75">
      <c r="A52" s="33" t="s">
        <v>68</v>
      </c>
      <c r="B52" s="30" t="s">
        <v>69</v>
      </c>
      <c r="C52" s="46">
        <v>0</v>
      </c>
      <c r="D52" s="46">
        <v>0</v>
      </c>
    </row>
    <row r="53" spans="1:4" ht="25.5">
      <c r="A53" s="33" t="s">
        <v>239</v>
      </c>
      <c r="B53" s="35"/>
      <c r="C53" s="46"/>
      <c r="D53" s="46"/>
    </row>
    <row r="54" spans="1:4" ht="12.75">
      <c r="A54" s="33" t="s">
        <v>238</v>
      </c>
      <c r="B54" s="30" t="s">
        <v>70</v>
      </c>
      <c r="C54" s="46">
        <v>0</v>
      </c>
      <c r="D54" s="46">
        <v>0</v>
      </c>
    </row>
    <row r="55" spans="1:4" ht="12.75">
      <c r="A55" s="33" t="s">
        <v>68</v>
      </c>
      <c r="B55" s="30" t="s">
        <v>71</v>
      </c>
      <c r="C55" s="46">
        <v>0</v>
      </c>
      <c r="D55" s="46">
        <v>0</v>
      </c>
    </row>
    <row r="56" spans="1:4" s="4" customFormat="1" ht="12.75">
      <c r="A56" s="32" t="s">
        <v>72</v>
      </c>
      <c r="B56" s="27"/>
      <c r="C56" s="45"/>
      <c r="D56" s="45"/>
    </row>
    <row r="57" spans="1:4" ht="12.75">
      <c r="A57" s="33" t="s">
        <v>238</v>
      </c>
      <c r="B57" s="30" t="s">
        <v>73</v>
      </c>
      <c r="C57" s="46">
        <v>1543665</v>
      </c>
      <c r="D57" s="46">
        <v>8792910</v>
      </c>
    </row>
    <row r="58" spans="1:4" ht="12.75">
      <c r="A58" s="33" t="s">
        <v>68</v>
      </c>
      <c r="B58" s="30" t="s">
        <v>74</v>
      </c>
      <c r="C58" s="46">
        <v>0</v>
      </c>
      <c r="D58" s="46">
        <v>0</v>
      </c>
    </row>
    <row r="59" spans="1:4" s="4" customFormat="1" ht="12.75">
      <c r="A59" s="32" t="s">
        <v>75</v>
      </c>
      <c r="B59" s="27" t="s">
        <v>76</v>
      </c>
      <c r="C59" s="45">
        <v>0</v>
      </c>
      <c r="D59" s="45">
        <v>0</v>
      </c>
    </row>
    <row r="60" spans="1:4" s="4" customFormat="1" ht="12.75">
      <c r="A60" s="32" t="s">
        <v>77</v>
      </c>
      <c r="B60" s="27" t="s">
        <v>78</v>
      </c>
      <c r="C60" s="47">
        <f>C44+C46+C48+C51-C52+C54-C55+C57-C58-C59</f>
        <v>74803691</v>
      </c>
      <c r="D60" s="47">
        <f>D44+D46+D48+D51-D52+D54-D55+D57-D58-D59</f>
        <v>102014990</v>
      </c>
    </row>
    <row r="61" spans="1:4" s="4" customFormat="1" ht="16.5" customHeight="1">
      <c r="A61" s="12"/>
      <c r="B61" s="13"/>
      <c r="C61" s="8"/>
      <c r="D61" s="8"/>
    </row>
  </sheetData>
  <sheetProtection selectLockedCells="1"/>
  <mergeCells count="7">
    <mergeCell ref="B2:D2"/>
    <mergeCell ref="B1:D1"/>
    <mergeCell ref="A1:A3"/>
    <mergeCell ref="B3:D3"/>
    <mergeCell ref="A4:A5"/>
    <mergeCell ref="B4:B5"/>
    <mergeCell ref="C4:D4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41:D41 C54:D55 C46:D46">
      <formula1>0</formula1>
      <formula2>1E+23</formula2>
    </dataValidation>
  </dataValidations>
  <hyperlinks>
    <hyperlink ref="A38" r:id="rId1" display="_ftn1"/>
  </hyperlinks>
  <printOptions/>
  <pageMargins left="0.7480314960629921" right="0.17" top="0.4724409448818898" bottom="0.5118110236220472" header="0.4724409448818898" footer="0.4330708661417323"/>
  <pageSetup horizontalDpi="600" verticalDpi="600" orientation="portrait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2" sqref="B2:D2"/>
    </sheetView>
  </sheetViews>
  <sheetFormatPr defaultColWidth="9.140625" defaultRowHeight="12.75"/>
  <cols>
    <col min="1" max="1" width="55.7109375" style="5" customWidth="1"/>
    <col min="2" max="2" width="5.7109375" style="5" customWidth="1"/>
    <col min="3" max="4" width="15.7109375" style="5" customWidth="1"/>
    <col min="5" max="16384" width="9.140625" style="5" customWidth="1"/>
  </cols>
  <sheetData>
    <row r="1" spans="1:4" ht="12.75">
      <c r="A1" s="60" t="s">
        <v>0</v>
      </c>
      <c r="B1" s="69" t="s">
        <v>242</v>
      </c>
      <c r="C1" s="70"/>
      <c r="D1" s="71"/>
    </row>
    <row r="2" spans="1:4" ht="15.75" customHeight="1">
      <c r="A2" s="61"/>
      <c r="B2" s="63" t="s">
        <v>233</v>
      </c>
      <c r="C2" s="64"/>
      <c r="D2" s="65"/>
    </row>
    <row r="3" spans="1:4" ht="12.75">
      <c r="A3" s="62"/>
      <c r="B3" s="66" t="s">
        <v>240</v>
      </c>
      <c r="C3" s="67"/>
      <c r="D3" s="68"/>
    </row>
    <row r="4" spans="1:4" ht="18.75" customHeight="1">
      <c r="A4" s="57" t="s">
        <v>1</v>
      </c>
      <c r="B4" s="57" t="s">
        <v>87</v>
      </c>
      <c r="C4" s="57" t="s">
        <v>2</v>
      </c>
      <c r="D4" s="57"/>
    </row>
    <row r="5" spans="1:4" ht="12.75">
      <c r="A5" s="57"/>
      <c r="B5" s="57"/>
      <c r="C5" s="25">
        <v>40909</v>
      </c>
      <c r="D5" s="25">
        <v>41274</v>
      </c>
    </row>
    <row r="6" spans="1:4" ht="12.75">
      <c r="A6" s="26" t="s">
        <v>3</v>
      </c>
      <c r="B6" s="26" t="s">
        <v>79</v>
      </c>
      <c r="C6" s="26" t="s">
        <v>4</v>
      </c>
      <c r="D6" s="26" t="s">
        <v>5</v>
      </c>
    </row>
    <row r="7" spans="1:4" s="4" customFormat="1" ht="12.75">
      <c r="A7" s="28" t="s">
        <v>82</v>
      </c>
      <c r="B7" s="26"/>
      <c r="C7" s="38"/>
      <c r="D7" s="38"/>
    </row>
    <row r="8" spans="1:4" s="4" customFormat="1" ht="12.75">
      <c r="A8" s="28" t="s">
        <v>6</v>
      </c>
      <c r="B8" s="26"/>
      <c r="C8" s="38"/>
      <c r="D8" s="38"/>
    </row>
    <row r="9" spans="1:4" ht="12.75">
      <c r="A9" s="29" t="s">
        <v>7</v>
      </c>
      <c r="B9" s="42" t="s">
        <v>8</v>
      </c>
      <c r="C9" s="39">
        <v>0</v>
      </c>
      <c r="D9" s="39">
        <v>0</v>
      </c>
    </row>
    <row r="10" spans="1:4" ht="12.75">
      <c r="A10" s="29" t="s">
        <v>9</v>
      </c>
      <c r="B10" s="42" t="s">
        <v>10</v>
      </c>
      <c r="C10" s="39">
        <v>0</v>
      </c>
      <c r="D10" s="39">
        <v>14521500</v>
      </c>
    </row>
    <row r="11" spans="1:4" s="4" customFormat="1" ht="12.75">
      <c r="A11" s="28" t="s">
        <v>88</v>
      </c>
      <c r="B11" s="26" t="s">
        <v>11</v>
      </c>
      <c r="C11" s="40">
        <f>C9+C10</f>
        <v>0</v>
      </c>
      <c r="D11" s="40">
        <f>D9+D10</f>
        <v>14521500</v>
      </c>
    </row>
    <row r="12" spans="1:4" s="4" customFormat="1" ht="12.75">
      <c r="A12" s="28" t="s">
        <v>12</v>
      </c>
      <c r="B12" s="26"/>
      <c r="C12" s="38"/>
      <c r="D12" s="38"/>
    </row>
    <row r="13" spans="1:4" s="4" customFormat="1" ht="12.75">
      <c r="A13" s="28" t="s">
        <v>13</v>
      </c>
      <c r="B13" s="26"/>
      <c r="C13" s="38"/>
      <c r="D13" s="38"/>
    </row>
    <row r="14" spans="1:4" ht="12.75">
      <c r="A14" s="29" t="s">
        <v>14</v>
      </c>
      <c r="B14" s="42" t="s">
        <v>15</v>
      </c>
      <c r="C14" s="39">
        <v>0</v>
      </c>
      <c r="D14" s="39">
        <v>0</v>
      </c>
    </row>
    <row r="15" spans="1:4" ht="12.75">
      <c r="A15" s="29" t="s">
        <v>16</v>
      </c>
      <c r="B15" s="42" t="s">
        <v>17</v>
      </c>
      <c r="C15" s="39">
        <v>0</v>
      </c>
      <c r="D15" s="39">
        <v>0</v>
      </c>
    </row>
    <row r="16" spans="1:4" ht="12.75">
      <c r="A16" s="29" t="s">
        <v>90</v>
      </c>
      <c r="B16" s="42" t="s">
        <v>18</v>
      </c>
      <c r="C16" s="39">
        <v>0</v>
      </c>
      <c r="D16" s="39">
        <v>0</v>
      </c>
    </row>
    <row r="17" spans="1:4" ht="12.75">
      <c r="A17" s="29" t="s">
        <v>19</v>
      </c>
      <c r="B17" s="42" t="s">
        <v>20</v>
      </c>
      <c r="C17" s="39">
        <v>0</v>
      </c>
      <c r="D17" s="39">
        <v>0</v>
      </c>
    </row>
    <row r="18" spans="1:4" ht="12.75">
      <c r="A18" s="29" t="s">
        <v>21</v>
      </c>
      <c r="B18" s="42" t="s">
        <v>22</v>
      </c>
      <c r="C18" s="39">
        <v>0</v>
      </c>
      <c r="D18" s="39">
        <v>0</v>
      </c>
    </row>
    <row r="19" spans="1:4" s="4" customFormat="1" ht="12.75">
      <c r="A19" s="28" t="s">
        <v>89</v>
      </c>
      <c r="B19" s="43" t="s">
        <v>23</v>
      </c>
      <c r="C19" s="41">
        <f>C14+C15+C16+C17+C18</f>
        <v>0</v>
      </c>
      <c r="D19" s="41">
        <f>D14+D15+D16+D17+D18</f>
        <v>0</v>
      </c>
    </row>
    <row r="20" spans="1:4" s="4" customFormat="1" ht="12.75">
      <c r="A20" s="32" t="s">
        <v>24</v>
      </c>
      <c r="B20" s="26"/>
      <c r="C20" s="38"/>
      <c r="D20" s="38"/>
    </row>
    <row r="21" spans="1:4" ht="12.75">
      <c r="A21" s="33" t="s">
        <v>25</v>
      </c>
      <c r="B21" s="42" t="s">
        <v>26</v>
      </c>
      <c r="C21" s="39">
        <v>14213551</v>
      </c>
      <c r="D21" s="39">
        <v>5321116</v>
      </c>
    </row>
    <row r="22" spans="1:4" s="4" customFormat="1" ht="12.75">
      <c r="A22" s="28" t="s">
        <v>27</v>
      </c>
      <c r="B22" s="26" t="s">
        <v>28</v>
      </c>
      <c r="C22" s="38">
        <v>2204</v>
      </c>
      <c r="D22" s="38">
        <v>910</v>
      </c>
    </row>
    <row r="23" spans="1:4" s="4" customFormat="1" ht="12.75">
      <c r="A23" s="32" t="s">
        <v>84</v>
      </c>
      <c r="B23" s="26" t="s">
        <v>29</v>
      </c>
      <c r="C23" s="40">
        <f>C19+C21+C22</f>
        <v>14215755</v>
      </c>
      <c r="D23" s="40">
        <f>D19+D21+D22</f>
        <v>5322026</v>
      </c>
    </row>
    <row r="24" spans="1:4" s="4" customFormat="1" ht="12.75">
      <c r="A24" s="32" t="s">
        <v>83</v>
      </c>
      <c r="B24" s="26" t="s">
        <v>30</v>
      </c>
      <c r="C24" s="38">
        <v>0</v>
      </c>
      <c r="D24" s="38">
        <v>0</v>
      </c>
    </row>
    <row r="25" spans="1:4" s="4" customFormat="1" ht="12.75">
      <c r="A25" s="32" t="s">
        <v>80</v>
      </c>
      <c r="B25" s="26"/>
      <c r="C25" s="38"/>
      <c r="D25" s="38"/>
    </row>
    <row r="26" spans="1:4" ht="12.75">
      <c r="A26" s="33" t="s">
        <v>31</v>
      </c>
      <c r="B26" s="42" t="s">
        <v>32</v>
      </c>
      <c r="C26" s="39">
        <v>0</v>
      </c>
      <c r="D26" s="39">
        <v>0</v>
      </c>
    </row>
    <row r="27" spans="1:4" ht="12.75">
      <c r="A27" s="33" t="s">
        <v>33</v>
      </c>
      <c r="B27" s="42" t="s">
        <v>34</v>
      </c>
      <c r="C27" s="39">
        <v>1752</v>
      </c>
      <c r="D27" s="39">
        <v>15507</v>
      </c>
    </row>
    <row r="28" spans="1:4" ht="12.75">
      <c r="A28" s="33" t="s">
        <v>35</v>
      </c>
      <c r="B28" s="42" t="s">
        <v>36</v>
      </c>
      <c r="C28" s="39">
        <v>0</v>
      </c>
      <c r="D28" s="39">
        <v>0</v>
      </c>
    </row>
    <row r="29" spans="1:4" ht="15">
      <c r="A29" s="33" t="s">
        <v>237</v>
      </c>
      <c r="B29" s="42" t="s">
        <v>37</v>
      </c>
      <c r="C29" s="39">
        <v>0</v>
      </c>
      <c r="D29" s="39">
        <v>0</v>
      </c>
    </row>
    <row r="30" spans="1:4" ht="12.75">
      <c r="A30" s="33" t="s">
        <v>38</v>
      </c>
      <c r="B30" s="42" t="s">
        <v>39</v>
      </c>
      <c r="C30" s="39">
        <v>1423126</v>
      </c>
      <c r="D30" s="39">
        <v>123029</v>
      </c>
    </row>
    <row r="31" spans="1:4" s="4" customFormat="1" ht="12.75">
      <c r="A31" s="32" t="s">
        <v>85</v>
      </c>
      <c r="B31" s="26" t="s">
        <v>40</v>
      </c>
      <c r="C31" s="40">
        <f>SUM(C26:C30)</f>
        <v>1424878</v>
      </c>
      <c r="D31" s="40">
        <f>SUM(D26:D30)</f>
        <v>138536</v>
      </c>
    </row>
    <row r="32" spans="1:4" s="4" customFormat="1" ht="25.5">
      <c r="A32" s="32" t="s">
        <v>41</v>
      </c>
      <c r="B32" s="26" t="s">
        <v>42</v>
      </c>
      <c r="C32" s="40">
        <f>C23+C24-C31-C41</f>
        <v>12790877</v>
      </c>
      <c r="D32" s="40">
        <f>D23+D24-D31-D41</f>
        <v>5183490</v>
      </c>
    </row>
    <row r="33" spans="1:4" s="4" customFormat="1" ht="12.75">
      <c r="A33" s="32" t="s">
        <v>43</v>
      </c>
      <c r="B33" s="26" t="s">
        <v>44</v>
      </c>
      <c r="C33" s="40">
        <f>C11+C32</f>
        <v>12790877</v>
      </c>
      <c r="D33" s="40">
        <f>D11+D32</f>
        <v>19704990</v>
      </c>
    </row>
    <row r="34" spans="1:4" s="4" customFormat="1" ht="12.75">
      <c r="A34" s="32" t="s">
        <v>45</v>
      </c>
      <c r="B34" s="26"/>
      <c r="C34" s="38"/>
      <c r="D34" s="38"/>
    </row>
    <row r="35" spans="1:4" ht="12.75">
      <c r="A35" s="33" t="s">
        <v>46</v>
      </c>
      <c r="B35" s="42" t="s">
        <v>47</v>
      </c>
      <c r="C35" s="39">
        <v>0</v>
      </c>
      <c r="D35" s="39">
        <v>0</v>
      </c>
    </row>
    <row r="36" spans="1:4" ht="12.75">
      <c r="A36" s="33" t="s">
        <v>33</v>
      </c>
      <c r="B36" s="42" t="s">
        <v>48</v>
      </c>
      <c r="C36" s="39">
        <v>0</v>
      </c>
      <c r="D36" s="39">
        <v>0</v>
      </c>
    </row>
    <row r="37" spans="1:4" ht="12.75">
      <c r="A37" s="33" t="s">
        <v>35</v>
      </c>
      <c r="B37" s="42" t="s">
        <v>49</v>
      </c>
      <c r="C37" s="39">
        <v>0</v>
      </c>
      <c r="D37" s="39">
        <v>0</v>
      </c>
    </row>
    <row r="38" spans="1:4" ht="12.75">
      <c r="A38" s="33" t="s">
        <v>50</v>
      </c>
      <c r="B38" s="42" t="s">
        <v>51</v>
      </c>
      <c r="C38" s="39">
        <v>0</v>
      </c>
      <c r="D38" s="39">
        <v>0</v>
      </c>
    </row>
    <row r="39" spans="1:4" ht="12.75">
      <c r="A39" s="33" t="s">
        <v>52</v>
      </c>
      <c r="B39" s="42" t="s">
        <v>53</v>
      </c>
      <c r="C39" s="39">
        <v>0</v>
      </c>
      <c r="D39" s="39">
        <v>0</v>
      </c>
    </row>
    <row r="40" spans="1:4" s="4" customFormat="1" ht="12.75">
      <c r="A40" s="32" t="s">
        <v>86</v>
      </c>
      <c r="B40" s="26" t="s">
        <v>54</v>
      </c>
      <c r="C40" s="40">
        <v>0</v>
      </c>
      <c r="D40" s="40">
        <v>0</v>
      </c>
    </row>
    <row r="41" spans="1:4" s="4" customFormat="1" ht="12.75">
      <c r="A41" s="32" t="s">
        <v>55</v>
      </c>
      <c r="B41" s="26" t="s">
        <v>56</v>
      </c>
      <c r="C41" s="38">
        <v>0</v>
      </c>
      <c r="D41" s="38">
        <v>0</v>
      </c>
    </row>
    <row r="42" spans="1:4" s="4" customFormat="1" ht="12.75">
      <c r="A42" s="32" t="s">
        <v>57</v>
      </c>
      <c r="B42" s="26"/>
      <c r="C42" s="38"/>
      <c r="D42" s="38"/>
    </row>
    <row r="43" spans="1:4" s="4" customFormat="1" ht="12.75">
      <c r="A43" s="32" t="s">
        <v>81</v>
      </c>
      <c r="B43" s="26"/>
      <c r="C43" s="38"/>
      <c r="D43" s="38"/>
    </row>
    <row r="44" spans="1:4" ht="12.75">
      <c r="A44" s="33" t="s">
        <v>232</v>
      </c>
      <c r="B44" s="42" t="s">
        <v>58</v>
      </c>
      <c r="C44" s="39">
        <v>12567115</v>
      </c>
      <c r="D44" s="39">
        <v>18562698</v>
      </c>
    </row>
    <row r="45" spans="1:4" s="4" customFormat="1" ht="12.75">
      <c r="A45" s="32" t="s">
        <v>59</v>
      </c>
      <c r="B45" s="26"/>
      <c r="C45" s="38"/>
      <c r="D45" s="38"/>
    </row>
    <row r="46" spans="1:4" ht="12.75">
      <c r="A46" s="33" t="s">
        <v>60</v>
      </c>
      <c r="B46" s="42" t="s">
        <v>61</v>
      </c>
      <c r="C46" s="39">
        <v>0</v>
      </c>
      <c r="D46" s="39">
        <v>0</v>
      </c>
    </row>
    <row r="47" spans="1:4" s="4" customFormat="1" ht="12.75">
      <c r="A47" s="32" t="s">
        <v>62</v>
      </c>
      <c r="B47" s="26"/>
      <c r="C47" s="38"/>
      <c r="D47" s="38"/>
    </row>
    <row r="48" spans="1:4" ht="12.75">
      <c r="A48" s="34" t="s">
        <v>63</v>
      </c>
      <c r="B48" s="42" t="s">
        <v>64</v>
      </c>
      <c r="C48" s="39">
        <v>0</v>
      </c>
      <c r="D48" s="39">
        <v>0</v>
      </c>
    </row>
    <row r="49" spans="1:4" s="4" customFormat="1" ht="12.75">
      <c r="A49" s="32" t="s">
        <v>65</v>
      </c>
      <c r="B49" s="26"/>
      <c r="C49" s="38"/>
      <c r="D49" s="38"/>
    </row>
    <row r="50" spans="1:4" ht="25.5">
      <c r="A50" s="33" t="s">
        <v>66</v>
      </c>
      <c r="B50" s="42"/>
      <c r="C50" s="39"/>
      <c r="D50" s="39"/>
    </row>
    <row r="51" spans="1:4" ht="12.75">
      <c r="A51" s="33" t="s">
        <v>238</v>
      </c>
      <c r="B51" s="42" t="s">
        <v>67</v>
      </c>
      <c r="C51" s="39">
        <v>151687</v>
      </c>
      <c r="D51" s="39">
        <v>223762</v>
      </c>
    </row>
    <row r="52" spans="1:4" ht="12.75">
      <c r="A52" s="33" t="s">
        <v>68</v>
      </c>
      <c r="B52" s="42" t="s">
        <v>69</v>
      </c>
      <c r="C52" s="39">
        <v>0</v>
      </c>
      <c r="D52" s="39">
        <v>0</v>
      </c>
    </row>
    <row r="53" spans="1:4" ht="25.5">
      <c r="A53" s="33" t="s">
        <v>239</v>
      </c>
      <c r="B53" s="44"/>
      <c r="C53" s="39"/>
      <c r="D53" s="39"/>
    </row>
    <row r="54" spans="1:4" ht="12.75">
      <c r="A54" s="33" t="s">
        <v>238</v>
      </c>
      <c r="B54" s="42" t="s">
        <v>70</v>
      </c>
      <c r="C54" s="39">
        <v>0</v>
      </c>
      <c r="D54" s="39">
        <v>0</v>
      </c>
    </row>
    <row r="55" spans="1:4" ht="12.75">
      <c r="A55" s="33" t="s">
        <v>68</v>
      </c>
      <c r="B55" s="42" t="s">
        <v>71</v>
      </c>
      <c r="C55" s="39">
        <v>0</v>
      </c>
      <c r="D55" s="39">
        <v>0</v>
      </c>
    </row>
    <row r="56" spans="1:4" s="4" customFormat="1" ht="12.75">
      <c r="A56" s="32" t="s">
        <v>72</v>
      </c>
      <c r="B56" s="26"/>
      <c r="C56" s="38"/>
      <c r="D56" s="38"/>
    </row>
    <row r="57" spans="1:4" ht="12.75">
      <c r="A57" s="33" t="s">
        <v>238</v>
      </c>
      <c r="B57" s="42" t="s">
        <v>73</v>
      </c>
      <c r="C57" s="39">
        <v>72075</v>
      </c>
      <c r="D57" s="39">
        <v>918530</v>
      </c>
    </row>
    <row r="58" spans="1:4" ht="12.75">
      <c r="A58" s="33" t="s">
        <v>68</v>
      </c>
      <c r="B58" s="42" t="s">
        <v>74</v>
      </c>
      <c r="C58" s="39">
        <v>0</v>
      </c>
      <c r="D58" s="39"/>
    </row>
    <row r="59" spans="1:4" s="4" customFormat="1" ht="12.75">
      <c r="A59" s="32" t="s">
        <v>75</v>
      </c>
      <c r="B59" s="26" t="s">
        <v>76</v>
      </c>
      <c r="C59" s="38">
        <v>0</v>
      </c>
      <c r="D59" s="38">
        <v>0</v>
      </c>
    </row>
    <row r="60" spans="1:4" s="4" customFormat="1" ht="12.75">
      <c r="A60" s="32" t="s">
        <v>77</v>
      </c>
      <c r="B60" s="26" t="s">
        <v>78</v>
      </c>
      <c r="C60" s="40">
        <f>C44+C46+C48+C51-C52+C54-C55+C57-C58-C59</f>
        <v>12790877</v>
      </c>
      <c r="D60" s="40">
        <f>D44+D46+D48+D51-D52+D54-D55+D57-D58-D59</f>
        <v>19704990</v>
      </c>
    </row>
    <row r="61" spans="1:2" s="4" customFormat="1" ht="16.5" customHeight="1">
      <c r="A61" s="36"/>
      <c r="B61" s="37"/>
    </row>
  </sheetData>
  <sheetProtection selectLockedCells="1"/>
  <mergeCells count="7">
    <mergeCell ref="A1:A3"/>
    <mergeCell ref="B2:D2"/>
    <mergeCell ref="B3:D3"/>
    <mergeCell ref="B1:D1"/>
    <mergeCell ref="A4:A5"/>
    <mergeCell ref="B4:B5"/>
    <mergeCell ref="C4:D4"/>
  </mergeCells>
  <dataValidations count="10">
    <dataValidation type="whole" allowBlank="1" showInputMessage="1" showErrorMessage="1" errorTitle="Eroare format data" error="Eroare format data" sqref="C41:D41 C54:D55 C46:D46">
      <formula1>0</formula1>
      <formula2>1E+23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480314960629921" right="0.17" top="0.4724409448818898" bottom="0.5118110236220472" header="0.4724409448818898" footer="0.4330708661417323"/>
  <pageSetup horizontalDpi="600" verticalDpi="600" orientation="portrait" paperSize="9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6" customWidth="1"/>
  </cols>
  <sheetData>
    <row r="1" spans="1:4" ht="25.5" customHeight="1">
      <c r="A1" s="54" t="s">
        <v>0</v>
      </c>
      <c r="B1" s="72" t="s">
        <v>243</v>
      </c>
      <c r="C1" s="73"/>
      <c r="D1" s="74"/>
    </row>
    <row r="2" spans="1:4" ht="17.25" customHeight="1">
      <c r="A2" s="55"/>
      <c r="B2" s="52" t="s">
        <v>233</v>
      </c>
      <c r="C2" s="52"/>
      <c r="D2" s="52"/>
    </row>
    <row r="3" spans="1:4" ht="12.75">
      <c r="A3" s="56"/>
      <c r="B3" s="52" t="s">
        <v>234</v>
      </c>
      <c r="C3" s="52"/>
      <c r="D3" s="52"/>
    </row>
    <row r="4" spans="1:4" ht="24.75" customHeight="1">
      <c r="A4" s="57" t="s">
        <v>1</v>
      </c>
      <c r="B4" s="57" t="s">
        <v>87</v>
      </c>
      <c r="C4" s="57" t="s">
        <v>2</v>
      </c>
      <c r="D4" s="57"/>
    </row>
    <row r="5" spans="1:4" ht="12.75">
      <c r="A5" s="57"/>
      <c r="B5" s="57"/>
      <c r="C5" s="25">
        <v>40909</v>
      </c>
      <c r="D5" s="25">
        <v>41274</v>
      </c>
    </row>
    <row r="6" spans="1:4" ht="12.75">
      <c r="A6" s="26" t="s">
        <v>3</v>
      </c>
      <c r="B6" s="26" t="s">
        <v>79</v>
      </c>
      <c r="C6" s="26" t="s">
        <v>4</v>
      </c>
      <c r="D6" s="26" t="s">
        <v>5</v>
      </c>
    </row>
    <row r="7" spans="1:4" s="8" customFormat="1" ht="12.75">
      <c r="A7" s="28" t="s">
        <v>82</v>
      </c>
      <c r="B7" s="27"/>
      <c r="C7" s="45"/>
      <c r="D7" s="45"/>
    </row>
    <row r="8" spans="1:4" s="8" customFormat="1" ht="12.75">
      <c r="A8" s="28" t="s">
        <v>6</v>
      </c>
      <c r="B8" s="27"/>
      <c r="C8" s="45"/>
      <c r="D8" s="45"/>
    </row>
    <row r="9" spans="1:4" ht="12.75">
      <c r="A9" s="29" t="s">
        <v>7</v>
      </c>
      <c r="B9" s="30" t="s">
        <v>8</v>
      </c>
      <c r="C9" s="46">
        <v>0</v>
      </c>
      <c r="D9" s="46">
        <v>0</v>
      </c>
    </row>
    <row r="10" spans="1:4" ht="12.75">
      <c r="A10" s="29" t="s">
        <v>9</v>
      </c>
      <c r="B10" s="30" t="s">
        <v>10</v>
      </c>
      <c r="C10" s="46">
        <v>432932</v>
      </c>
      <c r="D10" s="46">
        <v>547009</v>
      </c>
    </row>
    <row r="11" spans="1:4" s="8" customFormat="1" ht="12.75">
      <c r="A11" s="28" t="s">
        <v>88</v>
      </c>
      <c r="B11" s="27" t="s">
        <v>11</v>
      </c>
      <c r="C11" s="47">
        <f>C9+C10</f>
        <v>432932</v>
      </c>
      <c r="D11" s="47">
        <f>D9+D10</f>
        <v>547009</v>
      </c>
    </row>
    <row r="12" spans="1:4" s="8" customFormat="1" ht="12.75">
      <c r="A12" s="28" t="s">
        <v>12</v>
      </c>
      <c r="B12" s="27"/>
      <c r="C12" s="45"/>
      <c r="D12" s="45"/>
    </row>
    <row r="13" spans="1:4" s="8" customFormat="1" ht="12.75">
      <c r="A13" s="28" t="s">
        <v>13</v>
      </c>
      <c r="B13" s="27"/>
      <c r="C13" s="45"/>
      <c r="D13" s="45"/>
    </row>
    <row r="14" spans="1:4" ht="12.75">
      <c r="A14" s="29" t="s">
        <v>14</v>
      </c>
      <c r="B14" s="30" t="s">
        <v>15</v>
      </c>
      <c r="C14" s="46">
        <v>0</v>
      </c>
      <c r="D14" s="46">
        <v>0</v>
      </c>
    </row>
    <row r="15" spans="1:4" ht="12.75">
      <c r="A15" s="29" t="s">
        <v>16</v>
      </c>
      <c r="B15" s="30" t="s">
        <v>17</v>
      </c>
      <c r="C15" s="46">
        <v>0</v>
      </c>
      <c r="D15" s="46">
        <v>0</v>
      </c>
    </row>
    <row r="16" spans="1:4" ht="12.75">
      <c r="A16" s="29" t="s">
        <v>90</v>
      </c>
      <c r="B16" s="30" t="s">
        <v>18</v>
      </c>
      <c r="C16" s="46">
        <v>0</v>
      </c>
      <c r="D16" s="46">
        <v>0</v>
      </c>
    </row>
    <row r="17" spans="1:4" ht="12.75">
      <c r="A17" s="29" t="s">
        <v>19</v>
      </c>
      <c r="B17" s="30" t="s">
        <v>20</v>
      </c>
      <c r="C17" s="46">
        <v>0</v>
      </c>
      <c r="D17" s="46">
        <v>0</v>
      </c>
    </row>
    <row r="18" spans="1:4" ht="12.75">
      <c r="A18" s="29" t="s">
        <v>21</v>
      </c>
      <c r="B18" s="30" t="s">
        <v>22</v>
      </c>
      <c r="C18" s="46">
        <v>0</v>
      </c>
      <c r="D18" s="46">
        <v>0</v>
      </c>
    </row>
    <row r="19" spans="1:4" s="8" customFormat="1" ht="12.75">
      <c r="A19" s="28" t="s">
        <v>89</v>
      </c>
      <c r="B19" s="31" t="s">
        <v>23</v>
      </c>
      <c r="C19" s="48">
        <f>C14+C15+C16+C17+C18</f>
        <v>0</v>
      </c>
      <c r="D19" s="48">
        <f>D14+D15+D16+D17+D18</f>
        <v>0</v>
      </c>
    </row>
    <row r="20" spans="1:4" s="8" customFormat="1" ht="12.75">
      <c r="A20" s="32" t="s">
        <v>24</v>
      </c>
      <c r="B20" s="27"/>
      <c r="C20" s="45"/>
      <c r="D20" s="45"/>
    </row>
    <row r="21" spans="1:4" ht="12.75">
      <c r="A21" s="33" t="s">
        <v>25</v>
      </c>
      <c r="B21" s="30" t="s">
        <v>26</v>
      </c>
      <c r="C21" s="46">
        <v>131181</v>
      </c>
      <c r="D21" s="46">
        <v>180947</v>
      </c>
    </row>
    <row r="22" spans="1:4" s="8" customFormat="1" ht="12.75">
      <c r="A22" s="28" t="s">
        <v>27</v>
      </c>
      <c r="B22" s="27" t="s">
        <v>28</v>
      </c>
      <c r="C22" s="45">
        <v>1026</v>
      </c>
      <c r="D22" s="45">
        <v>5004</v>
      </c>
    </row>
    <row r="23" spans="1:4" s="8" customFormat="1" ht="12.75">
      <c r="A23" s="32" t="s">
        <v>84</v>
      </c>
      <c r="B23" s="27" t="s">
        <v>29</v>
      </c>
      <c r="C23" s="47">
        <f>C19+C21+C22</f>
        <v>132207</v>
      </c>
      <c r="D23" s="47">
        <f>D19+D21+D22</f>
        <v>185951</v>
      </c>
    </row>
    <row r="24" spans="1:4" s="8" customFormat="1" ht="12.75">
      <c r="A24" s="32" t="s">
        <v>83</v>
      </c>
      <c r="B24" s="27" t="s">
        <v>30</v>
      </c>
      <c r="C24" s="45">
        <v>0</v>
      </c>
      <c r="D24" s="45">
        <v>0</v>
      </c>
    </row>
    <row r="25" spans="1:4" s="8" customFormat="1" ht="12.75">
      <c r="A25" s="32" t="s">
        <v>80</v>
      </c>
      <c r="B25" s="27"/>
      <c r="C25" s="45"/>
      <c r="D25" s="45"/>
    </row>
    <row r="26" spans="1:4" ht="12.75">
      <c r="A26" s="33" t="s">
        <v>31</v>
      </c>
      <c r="B26" s="30" t="s">
        <v>32</v>
      </c>
      <c r="C26" s="46"/>
      <c r="D26" s="46"/>
    </row>
    <row r="27" spans="1:4" ht="12.75">
      <c r="A27" s="33" t="s">
        <v>33</v>
      </c>
      <c r="B27" s="30" t="s">
        <v>34</v>
      </c>
      <c r="C27" s="46">
        <v>695</v>
      </c>
      <c r="D27" s="46">
        <v>892</v>
      </c>
    </row>
    <row r="28" spans="1:4" ht="12.75">
      <c r="A28" s="33" t="s">
        <v>35</v>
      </c>
      <c r="B28" s="30" t="s">
        <v>36</v>
      </c>
      <c r="C28" s="46"/>
      <c r="D28" s="46"/>
    </row>
    <row r="29" spans="1:4" ht="15">
      <c r="A29" s="33" t="s">
        <v>237</v>
      </c>
      <c r="B29" s="30" t="s">
        <v>37</v>
      </c>
      <c r="C29" s="46"/>
      <c r="D29" s="46"/>
    </row>
    <row r="30" spans="1:4" ht="12.75">
      <c r="A30" s="33" t="s">
        <v>38</v>
      </c>
      <c r="B30" s="30" t="s">
        <v>39</v>
      </c>
      <c r="C30" s="46"/>
      <c r="D30" s="46"/>
    </row>
    <row r="31" spans="1:4" s="8" customFormat="1" ht="12.75">
      <c r="A31" s="32" t="s">
        <v>85</v>
      </c>
      <c r="B31" s="27" t="s">
        <v>40</v>
      </c>
      <c r="C31" s="47">
        <f>SUM(C26:C30)</f>
        <v>695</v>
      </c>
      <c r="D31" s="47">
        <f>SUM(D26:D30)</f>
        <v>892</v>
      </c>
    </row>
    <row r="32" spans="1:4" s="8" customFormat="1" ht="25.5">
      <c r="A32" s="32" t="s">
        <v>41</v>
      </c>
      <c r="B32" s="27" t="s">
        <v>42</v>
      </c>
      <c r="C32" s="47">
        <f>C23+C24-C31-C41</f>
        <v>131512</v>
      </c>
      <c r="D32" s="47">
        <f>D23+D24-D31-D41</f>
        <v>185059</v>
      </c>
    </row>
    <row r="33" spans="1:4" s="8" customFormat="1" ht="12.75">
      <c r="A33" s="32" t="s">
        <v>43</v>
      </c>
      <c r="B33" s="27" t="s">
        <v>44</v>
      </c>
      <c r="C33" s="47">
        <f>C11+C32</f>
        <v>564444</v>
      </c>
      <c r="D33" s="47">
        <f>D11+D32</f>
        <v>732068</v>
      </c>
    </row>
    <row r="34" spans="1:4" s="8" customFormat="1" ht="12.75">
      <c r="A34" s="32" t="s">
        <v>45</v>
      </c>
      <c r="B34" s="27"/>
      <c r="C34" s="45"/>
      <c r="D34" s="45"/>
    </row>
    <row r="35" spans="1:4" ht="12.75">
      <c r="A35" s="33" t="s">
        <v>46</v>
      </c>
      <c r="B35" s="30" t="s">
        <v>47</v>
      </c>
      <c r="C35" s="46">
        <v>0</v>
      </c>
      <c r="D35" s="46">
        <v>0</v>
      </c>
    </row>
    <row r="36" spans="1:4" ht="12.75">
      <c r="A36" s="33" t="s">
        <v>33</v>
      </c>
      <c r="B36" s="30" t="s">
        <v>48</v>
      </c>
      <c r="C36" s="46">
        <v>0</v>
      </c>
      <c r="D36" s="46">
        <v>0</v>
      </c>
    </row>
    <row r="37" spans="1:4" ht="12.75">
      <c r="A37" s="33" t="s">
        <v>35</v>
      </c>
      <c r="B37" s="30" t="s">
        <v>49</v>
      </c>
      <c r="C37" s="46">
        <v>0</v>
      </c>
      <c r="D37" s="46">
        <v>0</v>
      </c>
    </row>
    <row r="38" spans="1:4" ht="12.75">
      <c r="A38" s="33" t="s">
        <v>50</v>
      </c>
      <c r="B38" s="30" t="s">
        <v>51</v>
      </c>
      <c r="C38" s="46">
        <v>0</v>
      </c>
      <c r="D38" s="46">
        <v>0</v>
      </c>
    </row>
    <row r="39" spans="1:4" ht="12.75">
      <c r="A39" s="33" t="s">
        <v>52</v>
      </c>
      <c r="B39" s="30" t="s">
        <v>53</v>
      </c>
      <c r="C39" s="46">
        <v>0</v>
      </c>
      <c r="D39" s="46">
        <v>0</v>
      </c>
    </row>
    <row r="40" spans="1:4" s="8" customFormat="1" ht="12.75">
      <c r="A40" s="32" t="s">
        <v>86</v>
      </c>
      <c r="B40" s="27" t="s">
        <v>54</v>
      </c>
      <c r="C40" s="47">
        <v>0</v>
      </c>
      <c r="D40" s="47">
        <v>0</v>
      </c>
    </row>
    <row r="41" spans="1:4" s="8" customFormat="1" ht="12.75">
      <c r="A41" s="32" t="s">
        <v>55</v>
      </c>
      <c r="B41" s="27" t="s">
        <v>56</v>
      </c>
      <c r="C41" s="45">
        <v>0</v>
      </c>
      <c r="D41" s="45">
        <v>0</v>
      </c>
    </row>
    <row r="42" spans="1:4" s="8" customFormat="1" ht="12.75">
      <c r="A42" s="32" t="s">
        <v>57</v>
      </c>
      <c r="B42" s="27"/>
      <c r="C42" s="45"/>
      <c r="D42" s="45"/>
    </row>
    <row r="43" spans="1:4" s="8" customFormat="1" ht="12.75">
      <c r="A43" s="32" t="s">
        <v>81</v>
      </c>
      <c r="B43" s="27"/>
      <c r="C43" s="45"/>
      <c r="D43" s="45"/>
    </row>
    <row r="44" spans="1:4" ht="12.75">
      <c r="A44" s="33" t="s">
        <v>232</v>
      </c>
      <c r="B44" s="30" t="s">
        <v>58</v>
      </c>
      <c r="C44" s="46">
        <v>566094</v>
      </c>
      <c r="D44" s="46">
        <v>670146</v>
      </c>
    </row>
    <row r="45" spans="1:4" s="8" customFormat="1" ht="12.75">
      <c r="A45" s="32" t="s">
        <v>59</v>
      </c>
      <c r="B45" s="27"/>
      <c r="C45" s="45"/>
      <c r="D45" s="45"/>
    </row>
    <row r="46" spans="1:4" ht="12.75">
      <c r="A46" s="33" t="s">
        <v>60</v>
      </c>
      <c r="B46" s="30" t="s">
        <v>61</v>
      </c>
      <c r="C46" s="46">
        <v>1650</v>
      </c>
      <c r="D46" s="46">
        <v>0</v>
      </c>
    </row>
    <row r="47" spans="1:4" s="8" customFormat="1" ht="12.75">
      <c r="A47" s="32" t="s">
        <v>62</v>
      </c>
      <c r="B47" s="27"/>
      <c r="C47" s="45"/>
      <c r="D47" s="45"/>
    </row>
    <row r="48" spans="1:4" ht="12.75">
      <c r="A48" s="34" t="s">
        <v>63</v>
      </c>
      <c r="B48" s="30" t="s">
        <v>64</v>
      </c>
      <c r="C48" s="46">
        <v>0</v>
      </c>
      <c r="D48" s="46">
        <v>0</v>
      </c>
    </row>
    <row r="49" spans="1:4" s="8" customFormat="1" ht="12.75">
      <c r="A49" s="32" t="s">
        <v>65</v>
      </c>
      <c r="B49" s="27"/>
      <c r="C49" s="45"/>
      <c r="D49" s="45"/>
    </row>
    <row r="50" spans="1:4" ht="25.5">
      <c r="A50" s="33" t="s">
        <v>66</v>
      </c>
      <c r="B50" s="30"/>
      <c r="C50" s="46"/>
      <c r="D50" s="46"/>
    </row>
    <row r="51" spans="1:4" ht="12.75">
      <c r="A51" s="33" t="s">
        <v>238</v>
      </c>
      <c r="B51" s="30" t="s">
        <v>67</v>
      </c>
      <c r="C51" s="46">
        <v>0</v>
      </c>
      <c r="D51" s="46">
        <v>0</v>
      </c>
    </row>
    <row r="52" spans="1:4" ht="12.75">
      <c r="A52" s="33" t="s">
        <v>68</v>
      </c>
      <c r="B52" s="30" t="s">
        <v>69</v>
      </c>
      <c r="C52" s="46">
        <v>0</v>
      </c>
      <c r="D52" s="46">
        <v>0</v>
      </c>
    </row>
    <row r="53" spans="1:4" ht="25.5">
      <c r="A53" s="33" t="s">
        <v>239</v>
      </c>
      <c r="B53" s="35"/>
      <c r="C53" s="46"/>
      <c r="D53" s="46"/>
    </row>
    <row r="54" spans="1:4" ht="12.75">
      <c r="A54" s="33" t="s">
        <v>238</v>
      </c>
      <c r="B54" s="30" t="s">
        <v>70</v>
      </c>
      <c r="C54" s="46">
        <v>0</v>
      </c>
      <c r="D54" s="46">
        <v>0</v>
      </c>
    </row>
    <row r="55" spans="1:4" ht="12.75">
      <c r="A55" s="33" t="s">
        <v>68</v>
      </c>
      <c r="B55" s="30" t="s">
        <v>71</v>
      </c>
      <c r="C55" s="46">
        <v>0</v>
      </c>
      <c r="D55" s="46">
        <v>0</v>
      </c>
    </row>
    <row r="56" spans="1:4" s="8" customFormat="1" ht="12.75">
      <c r="A56" s="32" t="s">
        <v>72</v>
      </c>
      <c r="B56" s="27"/>
      <c r="C56" s="45"/>
      <c r="D56" s="45"/>
    </row>
    <row r="57" spans="1:4" ht="12.75">
      <c r="A57" s="33" t="s">
        <v>238</v>
      </c>
      <c r="B57" s="30" t="s">
        <v>73</v>
      </c>
      <c r="C57" s="46">
        <v>37740</v>
      </c>
      <c r="D57" s="46">
        <v>61922</v>
      </c>
    </row>
    <row r="58" spans="1:4" ht="12.75">
      <c r="A58" s="33" t="s">
        <v>68</v>
      </c>
      <c r="B58" s="30" t="s">
        <v>74</v>
      </c>
      <c r="C58" s="46">
        <v>0</v>
      </c>
      <c r="D58" s="46">
        <v>0</v>
      </c>
    </row>
    <row r="59" spans="1:4" s="8" customFormat="1" ht="12.75">
      <c r="A59" s="32" t="s">
        <v>75</v>
      </c>
      <c r="B59" s="27" t="s">
        <v>76</v>
      </c>
      <c r="C59" s="45">
        <v>37740</v>
      </c>
      <c r="D59" s="45">
        <v>0</v>
      </c>
    </row>
    <row r="60" spans="1:4" s="8" customFormat="1" ht="12.75">
      <c r="A60" s="32" t="s">
        <v>77</v>
      </c>
      <c r="B60" s="27" t="s">
        <v>78</v>
      </c>
      <c r="C60" s="47">
        <f>C44-C46+C48+C51-C52+C54-C55+C57-C58-C59</f>
        <v>564444</v>
      </c>
      <c r="D60" s="47">
        <f>D44+D46+D48+D51-D52+D54-D55+D57-D58-D59</f>
        <v>732068</v>
      </c>
    </row>
    <row r="61" spans="1:2" s="8" customFormat="1" ht="16.5" customHeight="1">
      <c r="A61" s="12"/>
      <c r="B61" s="13"/>
    </row>
  </sheetData>
  <sheetProtection selectLockedCells="1"/>
  <mergeCells count="7">
    <mergeCell ref="A1:A3"/>
    <mergeCell ref="B2:D2"/>
    <mergeCell ref="B3:D3"/>
    <mergeCell ref="B1:D1"/>
    <mergeCell ref="A4:A5"/>
    <mergeCell ref="B4:B5"/>
    <mergeCell ref="C4:D4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41:D41 C46:D46 C54:D55">
      <formula1>0</formula1>
      <formula2>1E+23</formula2>
    </dataValidation>
  </dataValidations>
  <hyperlinks>
    <hyperlink ref="A38" r:id="rId1" display="_ftn1"/>
  </hyperlinks>
  <printOptions/>
  <pageMargins left="0.7480314960629921" right="0.17" top="0.4724409448818898" bottom="0.5118110236220472" header="0.4724409448818898" footer="0.4330708661417323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6" customWidth="1"/>
  </cols>
  <sheetData>
    <row r="1" spans="1:4" ht="27" customHeight="1">
      <c r="A1" s="52" t="s">
        <v>0</v>
      </c>
      <c r="B1" s="72" t="s">
        <v>244</v>
      </c>
      <c r="C1" s="73"/>
      <c r="D1" s="74"/>
    </row>
    <row r="2" spans="1:4" ht="12.75" customHeight="1">
      <c r="A2" s="52"/>
      <c r="B2" s="59" t="s">
        <v>233</v>
      </c>
      <c r="C2" s="59"/>
      <c r="D2" s="59"/>
    </row>
    <row r="3" spans="1:4" ht="12.75">
      <c r="A3" s="52"/>
      <c r="B3" s="52" t="s">
        <v>234</v>
      </c>
      <c r="C3" s="52"/>
      <c r="D3" s="52"/>
    </row>
    <row r="4" spans="1:4" ht="14.25" customHeight="1">
      <c r="A4" s="57" t="s">
        <v>1</v>
      </c>
      <c r="B4" s="57" t="s">
        <v>87</v>
      </c>
      <c r="C4" s="57" t="s">
        <v>2</v>
      </c>
      <c r="D4" s="57"/>
    </row>
    <row r="5" spans="1:4" ht="12.75">
      <c r="A5" s="57"/>
      <c r="B5" s="57"/>
      <c r="C5" s="25">
        <v>40909</v>
      </c>
      <c r="D5" s="25">
        <v>41274</v>
      </c>
    </row>
    <row r="6" spans="1:4" ht="12.75">
      <c r="A6" s="26" t="s">
        <v>3</v>
      </c>
      <c r="B6" s="26" t="s">
        <v>79</v>
      </c>
      <c r="C6" s="26" t="s">
        <v>4</v>
      </c>
      <c r="D6" s="26" t="s">
        <v>5</v>
      </c>
    </row>
    <row r="7" spans="1:4" s="8" customFormat="1" ht="12.75">
      <c r="A7" s="28" t="s">
        <v>82</v>
      </c>
      <c r="B7" s="27"/>
      <c r="C7" s="45"/>
      <c r="D7" s="45"/>
    </row>
    <row r="8" spans="1:4" s="8" customFormat="1" ht="12.75">
      <c r="A8" s="28" t="s">
        <v>6</v>
      </c>
      <c r="B8" s="27"/>
      <c r="C8" s="45"/>
      <c r="D8" s="45"/>
    </row>
    <row r="9" spans="1:4" ht="12.75">
      <c r="A9" s="29" t="s">
        <v>7</v>
      </c>
      <c r="B9" s="30" t="s">
        <v>8</v>
      </c>
      <c r="C9" s="46">
        <v>0</v>
      </c>
      <c r="D9" s="46">
        <v>0</v>
      </c>
    </row>
    <row r="10" spans="1:4" ht="12.75">
      <c r="A10" s="29" t="s">
        <v>9</v>
      </c>
      <c r="B10" s="30" t="s">
        <v>10</v>
      </c>
      <c r="C10" s="46">
        <v>0</v>
      </c>
      <c r="D10" s="46">
        <v>0</v>
      </c>
    </row>
    <row r="11" spans="1:4" s="8" customFormat="1" ht="12.75">
      <c r="A11" s="28" t="s">
        <v>88</v>
      </c>
      <c r="B11" s="27" t="s">
        <v>11</v>
      </c>
      <c r="C11" s="47">
        <f>C9+C10</f>
        <v>0</v>
      </c>
      <c r="D11" s="47">
        <f>D9+D10</f>
        <v>0</v>
      </c>
    </row>
    <row r="12" spans="1:4" s="8" customFormat="1" ht="12.75">
      <c r="A12" s="28" t="s">
        <v>12</v>
      </c>
      <c r="B12" s="27"/>
      <c r="C12" s="45"/>
      <c r="D12" s="45"/>
    </row>
    <row r="13" spans="1:4" s="8" customFormat="1" ht="12.75">
      <c r="A13" s="28" t="s">
        <v>13</v>
      </c>
      <c r="B13" s="27"/>
      <c r="C13" s="45"/>
      <c r="D13" s="45"/>
    </row>
    <row r="14" spans="1:4" ht="12.75">
      <c r="A14" s="29" t="s">
        <v>14</v>
      </c>
      <c r="B14" s="30" t="s">
        <v>15</v>
      </c>
      <c r="C14" s="46">
        <v>0</v>
      </c>
      <c r="D14" s="46">
        <v>0</v>
      </c>
    </row>
    <row r="15" spans="1:4" ht="12.75">
      <c r="A15" s="29" t="s">
        <v>16</v>
      </c>
      <c r="B15" s="30" t="s">
        <v>17</v>
      </c>
      <c r="C15" s="46">
        <v>0</v>
      </c>
      <c r="D15" s="46">
        <v>0</v>
      </c>
    </row>
    <row r="16" spans="1:4" ht="12.75">
      <c r="A16" s="29" t="s">
        <v>90</v>
      </c>
      <c r="B16" s="30" t="s">
        <v>18</v>
      </c>
      <c r="C16" s="46">
        <v>0</v>
      </c>
      <c r="D16" s="46">
        <v>0</v>
      </c>
    </row>
    <row r="17" spans="1:4" ht="12.75">
      <c r="A17" s="29" t="s">
        <v>19</v>
      </c>
      <c r="B17" s="30" t="s">
        <v>20</v>
      </c>
      <c r="C17" s="46">
        <v>0</v>
      </c>
      <c r="D17" s="46">
        <v>0</v>
      </c>
    </row>
    <row r="18" spans="1:4" ht="12.75">
      <c r="A18" s="29" t="s">
        <v>21</v>
      </c>
      <c r="B18" s="30" t="s">
        <v>22</v>
      </c>
      <c r="C18" s="46">
        <v>0</v>
      </c>
      <c r="D18" s="46">
        <v>0</v>
      </c>
    </row>
    <row r="19" spans="1:4" s="8" customFormat="1" ht="12.75">
      <c r="A19" s="28" t="s">
        <v>89</v>
      </c>
      <c r="B19" s="31" t="s">
        <v>23</v>
      </c>
      <c r="C19" s="48">
        <f>C14+C15+C16+C17+C18</f>
        <v>0</v>
      </c>
      <c r="D19" s="48">
        <f>D14+D15+D16+D17+D18</f>
        <v>0</v>
      </c>
    </row>
    <row r="20" spans="1:4" s="8" customFormat="1" ht="12.75">
      <c r="A20" s="32" t="s">
        <v>24</v>
      </c>
      <c r="B20" s="27"/>
      <c r="C20" s="45"/>
      <c r="D20" s="45"/>
    </row>
    <row r="21" spans="1:4" ht="12.75">
      <c r="A21" s="33" t="s">
        <v>25</v>
      </c>
      <c r="B21" s="30" t="s">
        <v>26</v>
      </c>
      <c r="C21" s="46">
        <v>2276831</v>
      </c>
      <c r="D21" s="46">
        <v>3224082</v>
      </c>
    </row>
    <row r="22" spans="1:4" s="8" customFormat="1" ht="12.75">
      <c r="A22" s="28" t="s">
        <v>27</v>
      </c>
      <c r="B22" s="27" t="s">
        <v>28</v>
      </c>
      <c r="C22" s="45">
        <v>19532</v>
      </c>
      <c r="D22" s="45">
        <v>2205</v>
      </c>
    </row>
    <row r="23" spans="1:4" s="8" customFormat="1" ht="12.75">
      <c r="A23" s="32" t="s">
        <v>84</v>
      </c>
      <c r="B23" s="27" t="s">
        <v>29</v>
      </c>
      <c r="C23" s="47">
        <f>C19+C21+C22</f>
        <v>2296363</v>
      </c>
      <c r="D23" s="47">
        <f>D19+D21+D22</f>
        <v>3226287</v>
      </c>
    </row>
    <row r="24" spans="1:4" s="8" customFormat="1" ht="12.75">
      <c r="A24" s="32" t="s">
        <v>83</v>
      </c>
      <c r="B24" s="27" t="s">
        <v>30</v>
      </c>
      <c r="C24" s="45">
        <v>0</v>
      </c>
      <c r="D24" s="45">
        <v>0</v>
      </c>
    </row>
    <row r="25" spans="1:4" s="8" customFormat="1" ht="12.75">
      <c r="A25" s="32" t="s">
        <v>80</v>
      </c>
      <c r="B25" s="27"/>
      <c r="C25" s="45"/>
      <c r="D25" s="45"/>
    </row>
    <row r="26" spans="1:4" ht="12.75">
      <c r="A26" s="33" t="s">
        <v>31</v>
      </c>
      <c r="B26" s="30" t="s">
        <v>32</v>
      </c>
      <c r="C26" s="46">
        <v>0</v>
      </c>
      <c r="D26" s="46">
        <v>0</v>
      </c>
    </row>
    <row r="27" spans="1:4" ht="12.75">
      <c r="A27" s="33" t="s">
        <v>33</v>
      </c>
      <c r="B27" s="30" t="s">
        <v>34</v>
      </c>
      <c r="C27" s="46">
        <v>357</v>
      </c>
      <c r="D27" s="46">
        <v>164</v>
      </c>
    </row>
    <row r="28" spans="1:4" ht="12.75">
      <c r="A28" s="33" t="s">
        <v>35</v>
      </c>
      <c r="B28" s="30" t="s">
        <v>36</v>
      </c>
      <c r="C28" s="46">
        <v>0</v>
      </c>
      <c r="D28" s="46">
        <v>0</v>
      </c>
    </row>
    <row r="29" spans="1:4" ht="15">
      <c r="A29" s="33" t="s">
        <v>237</v>
      </c>
      <c r="B29" s="30" t="s">
        <v>37</v>
      </c>
      <c r="C29" s="46">
        <v>0</v>
      </c>
      <c r="D29" s="46">
        <v>0</v>
      </c>
    </row>
    <row r="30" spans="1:4" ht="12.75">
      <c r="A30" s="33" t="s">
        <v>38</v>
      </c>
      <c r="B30" s="30" t="s">
        <v>39</v>
      </c>
      <c r="C30" s="46">
        <v>793</v>
      </c>
      <c r="D30" s="46">
        <f>1077+862</f>
        <v>1939</v>
      </c>
    </row>
    <row r="31" spans="1:4" s="8" customFormat="1" ht="12.75">
      <c r="A31" s="32" t="s">
        <v>85</v>
      </c>
      <c r="B31" s="27" t="s">
        <v>40</v>
      </c>
      <c r="C31" s="47">
        <f>SUM(C26:C30)</f>
        <v>1150</v>
      </c>
      <c r="D31" s="47">
        <f>SUM(D26:D30)</f>
        <v>2103</v>
      </c>
    </row>
    <row r="32" spans="1:4" s="8" customFormat="1" ht="25.5">
      <c r="A32" s="32" t="s">
        <v>41</v>
      </c>
      <c r="B32" s="27" t="s">
        <v>42</v>
      </c>
      <c r="C32" s="47">
        <f>C23+C24-C31-C41</f>
        <v>2295213</v>
      </c>
      <c r="D32" s="47">
        <f>D23+D24-D31-D41</f>
        <v>3224184</v>
      </c>
    </row>
    <row r="33" spans="1:4" s="8" customFormat="1" ht="12.75">
      <c r="A33" s="32" t="s">
        <v>43</v>
      </c>
      <c r="B33" s="27" t="s">
        <v>44</v>
      </c>
      <c r="C33" s="47">
        <f>C11+C32</f>
        <v>2295213</v>
      </c>
      <c r="D33" s="47">
        <f>D11+D32</f>
        <v>3224184</v>
      </c>
    </row>
    <row r="34" spans="1:4" s="8" customFormat="1" ht="12.75">
      <c r="A34" s="32" t="s">
        <v>45</v>
      </c>
      <c r="B34" s="27"/>
      <c r="C34" s="45"/>
      <c r="D34" s="45"/>
    </row>
    <row r="35" spans="1:4" ht="12.75">
      <c r="A35" s="33" t="s">
        <v>46</v>
      </c>
      <c r="B35" s="30" t="s">
        <v>47</v>
      </c>
      <c r="C35" s="46">
        <v>0</v>
      </c>
      <c r="D35" s="46">
        <v>0</v>
      </c>
    </row>
    <row r="36" spans="1:4" ht="12.75">
      <c r="A36" s="33" t="s">
        <v>33</v>
      </c>
      <c r="B36" s="30" t="s">
        <v>48</v>
      </c>
      <c r="C36" s="46">
        <v>0</v>
      </c>
      <c r="D36" s="46">
        <v>0</v>
      </c>
    </row>
    <row r="37" spans="1:4" ht="12.75">
      <c r="A37" s="33" t="s">
        <v>35</v>
      </c>
      <c r="B37" s="30" t="s">
        <v>49</v>
      </c>
      <c r="C37" s="46">
        <v>0</v>
      </c>
      <c r="D37" s="46">
        <v>0</v>
      </c>
    </row>
    <row r="38" spans="1:4" ht="12.75">
      <c r="A38" s="33" t="s">
        <v>50</v>
      </c>
      <c r="B38" s="30" t="s">
        <v>51</v>
      </c>
      <c r="C38" s="46">
        <v>0</v>
      </c>
      <c r="D38" s="46">
        <v>0</v>
      </c>
    </row>
    <row r="39" spans="1:4" ht="12.75">
      <c r="A39" s="33" t="s">
        <v>52</v>
      </c>
      <c r="B39" s="30" t="s">
        <v>53</v>
      </c>
      <c r="C39" s="46">
        <v>0</v>
      </c>
      <c r="D39" s="46">
        <v>0</v>
      </c>
    </row>
    <row r="40" spans="1:4" s="8" customFormat="1" ht="12.75">
      <c r="A40" s="32" t="s">
        <v>86</v>
      </c>
      <c r="B40" s="27" t="s">
        <v>54</v>
      </c>
      <c r="C40" s="47">
        <v>0</v>
      </c>
      <c r="D40" s="47">
        <v>0</v>
      </c>
    </row>
    <row r="41" spans="1:4" s="8" customFormat="1" ht="12.75">
      <c r="A41" s="32" t="s">
        <v>55</v>
      </c>
      <c r="B41" s="27" t="s">
        <v>56</v>
      </c>
      <c r="C41" s="45">
        <v>0</v>
      </c>
      <c r="D41" s="45">
        <v>0</v>
      </c>
    </row>
    <row r="42" spans="1:4" s="8" customFormat="1" ht="12.75">
      <c r="A42" s="32" t="s">
        <v>57</v>
      </c>
      <c r="B42" s="27"/>
      <c r="C42" s="45"/>
      <c r="D42" s="45"/>
    </row>
    <row r="43" spans="1:4" s="8" customFormat="1" ht="12.75">
      <c r="A43" s="32" t="s">
        <v>81</v>
      </c>
      <c r="B43" s="27"/>
      <c r="C43" s="45"/>
      <c r="D43" s="45"/>
    </row>
    <row r="44" spans="1:4" ht="12.75">
      <c r="A44" s="33" t="s">
        <v>232</v>
      </c>
      <c r="B44" s="30" t="s">
        <v>58</v>
      </c>
      <c r="C44" s="46">
        <v>2256995</v>
      </c>
      <c r="D44" s="46">
        <v>2946320</v>
      </c>
    </row>
    <row r="45" spans="1:4" s="8" customFormat="1" ht="12.75">
      <c r="A45" s="32" t="s">
        <v>59</v>
      </c>
      <c r="B45" s="27"/>
      <c r="C45" s="45"/>
      <c r="D45" s="45"/>
    </row>
    <row r="46" spans="1:4" ht="12.75">
      <c r="A46" s="33" t="s">
        <v>60</v>
      </c>
      <c r="B46" s="30" t="s">
        <v>61</v>
      </c>
      <c r="C46" s="46">
        <v>0</v>
      </c>
      <c r="D46" s="46">
        <v>0</v>
      </c>
    </row>
    <row r="47" spans="1:4" s="8" customFormat="1" ht="12.75">
      <c r="A47" s="32" t="s">
        <v>62</v>
      </c>
      <c r="B47" s="27"/>
      <c r="C47" s="45"/>
      <c r="D47" s="45"/>
    </row>
    <row r="48" spans="1:4" ht="12.75">
      <c r="A48" s="34" t="s">
        <v>63</v>
      </c>
      <c r="B48" s="30" t="s">
        <v>64</v>
      </c>
      <c r="C48" s="46">
        <v>0</v>
      </c>
      <c r="D48" s="46">
        <v>0</v>
      </c>
    </row>
    <row r="49" spans="1:4" s="8" customFormat="1" ht="12.75">
      <c r="A49" s="32" t="s">
        <v>65</v>
      </c>
      <c r="B49" s="27"/>
      <c r="C49" s="45"/>
      <c r="D49" s="45"/>
    </row>
    <row r="50" spans="1:4" ht="25.5">
      <c r="A50" s="33" t="s">
        <v>66</v>
      </c>
      <c r="B50" s="30"/>
      <c r="C50" s="46"/>
      <c r="D50" s="46"/>
    </row>
    <row r="51" spans="1:4" ht="12.75">
      <c r="A51" s="33" t="s">
        <v>238</v>
      </c>
      <c r="B51" s="30" t="s">
        <v>67</v>
      </c>
      <c r="C51" s="46">
        <v>0</v>
      </c>
      <c r="D51" s="46">
        <v>0</v>
      </c>
    </row>
    <row r="52" spans="1:4" ht="12.75">
      <c r="A52" s="33" t="s">
        <v>68</v>
      </c>
      <c r="B52" s="30" t="s">
        <v>69</v>
      </c>
      <c r="C52" s="46">
        <v>0</v>
      </c>
      <c r="D52" s="46">
        <v>0</v>
      </c>
    </row>
    <row r="53" spans="1:4" ht="25.5">
      <c r="A53" s="33" t="s">
        <v>239</v>
      </c>
      <c r="B53" s="35"/>
      <c r="C53" s="46"/>
      <c r="D53" s="46"/>
    </row>
    <row r="54" spans="1:4" ht="12.75">
      <c r="A54" s="33" t="s">
        <v>238</v>
      </c>
      <c r="B54" s="30" t="s">
        <v>70</v>
      </c>
      <c r="C54" s="46">
        <v>0</v>
      </c>
      <c r="D54" s="46">
        <v>0</v>
      </c>
    </row>
    <row r="55" spans="1:4" ht="12.75">
      <c r="A55" s="33" t="s">
        <v>68</v>
      </c>
      <c r="B55" s="30" t="s">
        <v>71</v>
      </c>
      <c r="C55" s="46">
        <v>0</v>
      </c>
      <c r="D55" s="46">
        <v>0</v>
      </c>
    </row>
    <row r="56" spans="1:4" s="8" customFormat="1" ht="12.75">
      <c r="A56" s="32" t="s">
        <v>72</v>
      </c>
      <c r="B56" s="27"/>
      <c r="C56" s="45"/>
      <c r="D56" s="45"/>
    </row>
    <row r="57" spans="1:4" ht="12.75">
      <c r="A57" s="33" t="s">
        <v>238</v>
      </c>
      <c r="B57" s="30" t="s">
        <v>73</v>
      </c>
      <c r="C57" s="46">
        <v>38218</v>
      </c>
      <c r="D57" s="46">
        <v>277864</v>
      </c>
    </row>
    <row r="58" spans="1:4" ht="12.75">
      <c r="A58" s="33" t="s">
        <v>68</v>
      </c>
      <c r="B58" s="30" t="s">
        <v>74</v>
      </c>
      <c r="C58" s="46">
        <v>0</v>
      </c>
      <c r="D58" s="46">
        <v>0</v>
      </c>
    </row>
    <row r="59" spans="1:4" s="8" customFormat="1" ht="12.75">
      <c r="A59" s="32" t="s">
        <v>75</v>
      </c>
      <c r="B59" s="27" t="s">
        <v>76</v>
      </c>
      <c r="C59" s="45">
        <v>0</v>
      </c>
      <c r="D59" s="45">
        <v>0</v>
      </c>
    </row>
    <row r="60" spans="1:4" s="8" customFormat="1" ht="12.75">
      <c r="A60" s="32" t="s">
        <v>77</v>
      </c>
      <c r="B60" s="27" t="s">
        <v>78</v>
      </c>
      <c r="C60" s="47">
        <f>C44+C46+C48+C51-C52+C54-C55+C57-C58-C59</f>
        <v>2295213</v>
      </c>
      <c r="D60" s="47">
        <f>D44+D46+D48+D51-D52+D54-D55+D57-D58-D59</f>
        <v>3224184</v>
      </c>
    </row>
    <row r="61" spans="1:2" s="8" customFormat="1" ht="16.5" customHeight="1">
      <c r="A61" s="12"/>
      <c r="B61" s="13"/>
    </row>
  </sheetData>
  <sheetProtection selectLockedCells="1"/>
  <mergeCells count="7">
    <mergeCell ref="A1:A3"/>
    <mergeCell ref="B2:D2"/>
    <mergeCell ref="B1:D1"/>
    <mergeCell ref="B3:D3"/>
    <mergeCell ref="C4:D4"/>
    <mergeCell ref="A4:A5"/>
    <mergeCell ref="B4:B5"/>
  </mergeCells>
  <dataValidations count="10">
    <dataValidation type="whole" allowBlank="1" showInputMessage="1" showErrorMessage="1" errorTitle="Eroare format data" error="Eroare format data" sqref="C41:D41 C54:D55 C46:D46">
      <formula1>0</formula1>
      <formula2>1E+23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480314960629921" right="0.17" top="0.4724409448818898" bottom="0.5118110236220472" header="0.4724409448818898" footer="0.4330708661417323"/>
  <pageSetup horizontalDpi="600" verticalDpi="600" orientation="portrait" paperSize="9" scale="7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1"/>
  <sheetViews>
    <sheetView zoomScaleSheetLayoutView="100" zoomScalePageLayoutView="0" workbookViewId="0" topLeftCell="A1">
      <pane xSplit="1" ySplit="6" topLeftCell="B2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2" sqref="B2:D2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5" customWidth="1"/>
  </cols>
  <sheetData>
    <row r="1" spans="1:4" ht="12.75">
      <c r="A1" s="52" t="s">
        <v>0</v>
      </c>
      <c r="B1" s="75" t="s">
        <v>245</v>
      </c>
      <c r="C1" s="75"/>
      <c r="D1" s="75"/>
    </row>
    <row r="2" spans="1:4" ht="12.75" customHeight="1">
      <c r="A2" s="52"/>
      <c r="B2" s="52" t="s">
        <v>233</v>
      </c>
      <c r="C2" s="52"/>
      <c r="D2" s="52"/>
    </row>
    <row r="3" spans="1:4" ht="12.75">
      <c r="A3" s="52"/>
      <c r="B3" s="52" t="s">
        <v>234</v>
      </c>
      <c r="C3" s="52"/>
      <c r="D3" s="52"/>
    </row>
    <row r="4" spans="1:4" ht="15" customHeight="1">
      <c r="A4" s="57" t="s">
        <v>1</v>
      </c>
      <c r="B4" s="57" t="s">
        <v>87</v>
      </c>
      <c r="C4" s="57" t="s">
        <v>2</v>
      </c>
      <c r="D4" s="57"/>
    </row>
    <row r="5" spans="1:4" ht="12.75">
      <c r="A5" s="57"/>
      <c r="B5" s="57"/>
      <c r="C5" s="25">
        <v>40909</v>
      </c>
      <c r="D5" s="25">
        <v>41274</v>
      </c>
    </row>
    <row r="6" spans="1:4" ht="12.75">
      <c r="A6" s="26" t="s">
        <v>3</v>
      </c>
      <c r="B6" s="26" t="s">
        <v>79</v>
      </c>
      <c r="C6" s="26" t="s">
        <v>4</v>
      </c>
      <c r="D6" s="26" t="s">
        <v>5</v>
      </c>
    </row>
    <row r="7" spans="1:4" s="4" customFormat="1" ht="12.75">
      <c r="A7" s="28" t="s">
        <v>82</v>
      </c>
      <c r="B7" s="27"/>
      <c r="C7" s="45"/>
      <c r="D7" s="45"/>
    </row>
    <row r="8" spans="1:4" s="4" customFormat="1" ht="12.75">
      <c r="A8" s="28" t="s">
        <v>6</v>
      </c>
      <c r="B8" s="27"/>
      <c r="C8" s="45"/>
      <c r="D8" s="45"/>
    </row>
    <row r="9" spans="1:4" ht="12.75">
      <c r="A9" s="29" t="s">
        <v>7</v>
      </c>
      <c r="B9" s="30" t="s">
        <v>8</v>
      </c>
      <c r="C9" s="46">
        <v>12494914</v>
      </c>
      <c r="D9" s="46">
        <v>20983442</v>
      </c>
    </row>
    <row r="10" spans="1:4" ht="12.75">
      <c r="A10" s="29" t="s">
        <v>9</v>
      </c>
      <c r="B10" s="30" t="s">
        <v>10</v>
      </c>
      <c r="C10" s="46">
        <v>37452679</v>
      </c>
      <c r="D10" s="46">
        <v>47177515</v>
      </c>
    </row>
    <row r="11" spans="1:4" s="4" customFormat="1" ht="12.75">
      <c r="A11" s="28" t="s">
        <v>88</v>
      </c>
      <c r="B11" s="27" t="s">
        <v>11</v>
      </c>
      <c r="C11" s="47">
        <f>C9+C10</f>
        <v>49947593</v>
      </c>
      <c r="D11" s="47">
        <f>D9+D10</f>
        <v>68160957</v>
      </c>
    </row>
    <row r="12" spans="1:4" s="4" customFormat="1" ht="12.75">
      <c r="A12" s="28" t="s">
        <v>12</v>
      </c>
      <c r="B12" s="27"/>
      <c r="C12" s="45"/>
      <c r="D12" s="45"/>
    </row>
    <row r="13" spans="1:4" s="4" customFormat="1" ht="12.75">
      <c r="A13" s="28" t="s">
        <v>13</v>
      </c>
      <c r="B13" s="27"/>
      <c r="C13" s="45"/>
      <c r="D13" s="45"/>
    </row>
    <row r="14" spans="1:4" ht="12.75">
      <c r="A14" s="29" t="s">
        <v>14</v>
      </c>
      <c r="B14" s="30" t="s">
        <v>15</v>
      </c>
      <c r="C14" s="46">
        <v>0</v>
      </c>
      <c r="D14" s="46">
        <v>0</v>
      </c>
    </row>
    <row r="15" spans="1:4" ht="12.75">
      <c r="A15" s="29" t="s">
        <v>16</v>
      </c>
      <c r="B15" s="30" t="s">
        <v>17</v>
      </c>
      <c r="C15" s="46">
        <v>0</v>
      </c>
      <c r="D15" s="46">
        <v>0</v>
      </c>
    </row>
    <row r="16" spans="1:4" ht="12.75">
      <c r="A16" s="29" t="s">
        <v>90</v>
      </c>
      <c r="B16" s="30" t="s">
        <v>18</v>
      </c>
      <c r="C16" s="46">
        <v>0</v>
      </c>
      <c r="D16" s="46">
        <v>0</v>
      </c>
    </row>
    <row r="17" spans="1:4" ht="12.75">
      <c r="A17" s="29" t="s">
        <v>19</v>
      </c>
      <c r="B17" s="30" t="s">
        <v>20</v>
      </c>
      <c r="C17" s="46">
        <v>0</v>
      </c>
      <c r="D17" s="46">
        <v>0</v>
      </c>
    </row>
    <row r="18" spans="1:4" ht="12.75">
      <c r="A18" s="29" t="s">
        <v>21</v>
      </c>
      <c r="B18" s="30" t="s">
        <v>22</v>
      </c>
      <c r="C18" s="46">
        <v>0</v>
      </c>
      <c r="D18" s="46">
        <v>0</v>
      </c>
    </row>
    <row r="19" spans="1:4" s="4" customFormat="1" ht="12.75">
      <c r="A19" s="28" t="s">
        <v>89</v>
      </c>
      <c r="B19" s="31" t="s">
        <v>23</v>
      </c>
      <c r="C19" s="48">
        <f>C14+C15+C16+C17+C18</f>
        <v>0</v>
      </c>
      <c r="D19" s="48">
        <f>D14+D15+D16+D17+D18</f>
        <v>0</v>
      </c>
    </row>
    <row r="20" spans="1:4" s="4" customFormat="1" ht="12.75">
      <c r="A20" s="32" t="s">
        <v>24</v>
      </c>
      <c r="B20" s="27"/>
      <c r="C20" s="45"/>
      <c r="D20" s="45"/>
    </row>
    <row r="21" spans="1:4" ht="12.75">
      <c r="A21" s="33" t="s">
        <v>25</v>
      </c>
      <c r="B21" s="30" t="s">
        <v>26</v>
      </c>
      <c r="C21" s="46">
        <v>2242867</v>
      </c>
      <c r="D21" s="46">
        <v>2613542</v>
      </c>
    </row>
    <row r="22" spans="1:4" s="4" customFormat="1" ht="12.75">
      <c r="A22" s="28" t="s">
        <v>27</v>
      </c>
      <c r="B22" s="27" t="s">
        <v>28</v>
      </c>
      <c r="C22" s="45">
        <v>94892</v>
      </c>
      <c r="D22" s="45">
        <v>361017</v>
      </c>
    </row>
    <row r="23" spans="1:4" s="4" customFormat="1" ht="12.75">
      <c r="A23" s="32" t="s">
        <v>84</v>
      </c>
      <c r="B23" s="27" t="s">
        <v>29</v>
      </c>
      <c r="C23" s="47">
        <f>C19+C21+C22</f>
        <v>2337759</v>
      </c>
      <c r="D23" s="47">
        <f>D19+D21+D22</f>
        <v>2974559</v>
      </c>
    </row>
    <row r="24" spans="1:4" s="4" customFormat="1" ht="12.75">
      <c r="A24" s="32" t="s">
        <v>83</v>
      </c>
      <c r="B24" s="27" t="s">
        <v>30</v>
      </c>
      <c r="C24" s="45">
        <v>1241</v>
      </c>
      <c r="D24" s="45">
        <v>1349</v>
      </c>
    </row>
    <row r="25" spans="1:4" s="4" customFormat="1" ht="12.75">
      <c r="A25" s="32" t="s">
        <v>80</v>
      </c>
      <c r="B25" s="27"/>
      <c r="C25" s="45"/>
      <c r="D25" s="45"/>
    </row>
    <row r="26" spans="1:4" ht="12.75">
      <c r="A26" s="33" t="s">
        <v>31</v>
      </c>
      <c r="B26" s="30" t="s">
        <v>32</v>
      </c>
      <c r="C26" s="46">
        <v>0</v>
      </c>
      <c r="D26" s="46">
        <v>0</v>
      </c>
    </row>
    <row r="27" spans="1:4" ht="12.75">
      <c r="A27" s="33" t="s">
        <v>33</v>
      </c>
      <c r="B27" s="30" t="s">
        <v>34</v>
      </c>
      <c r="C27" s="46">
        <v>16014</v>
      </c>
      <c r="D27" s="46">
        <v>25990</v>
      </c>
    </row>
    <row r="28" spans="1:4" ht="12.75">
      <c r="A28" s="33" t="s">
        <v>35</v>
      </c>
      <c r="B28" s="30" t="s">
        <v>36</v>
      </c>
      <c r="C28" s="46">
        <v>0</v>
      </c>
      <c r="D28" s="46">
        <v>0</v>
      </c>
    </row>
    <row r="29" spans="1:4" ht="15">
      <c r="A29" s="33" t="s">
        <v>237</v>
      </c>
      <c r="B29" s="30" t="s">
        <v>37</v>
      </c>
      <c r="C29" s="46">
        <v>0</v>
      </c>
      <c r="D29" s="46">
        <v>0</v>
      </c>
    </row>
    <row r="30" spans="1:4" ht="12.75">
      <c r="A30" s="33" t="s">
        <v>38</v>
      </c>
      <c r="B30" s="30" t="s">
        <v>39</v>
      </c>
      <c r="C30" s="46">
        <v>151552</v>
      </c>
      <c r="D30" s="46">
        <v>385185</v>
      </c>
    </row>
    <row r="31" spans="1:4" s="4" customFormat="1" ht="12.75">
      <c r="A31" s="32" t="s">
        <v>85</v>
      </c>
      <c r="B31" s="27" t="s">
        <v>40</v>
      </c>
      <c r="C31" s="47">
        <f>SUM(C26:C30)</f>
        <v>167566</v>
      </c>
      <c r="D31" s="47">
        <f>SUM(D26:D30)</f>
        <v>411175</v>
      </c>
    </row>
    <row r="32" spans="1:4" s="4" customFormat="1" ht="25.5">
      <c r="A32" s="32" t="s">
        <v>41</v>
      </c>
      <c r="B32" s="27" t="s">
        <v>42</v>
      </c>
      <c r="C32" s="47">
        <f>C23+C24-C31-C41</f>
        <v>2171434</v>
      </c>
      <c r="D32" s="47">
        <f>D23+D24-D31-D41</f>
        <v>2564733</v>
      </c>
    </row>
    <row r="33" spans="1:4" s="4" customFormat="1" ht="12.75">
      <c r="A33" s="32" t="s">
        <v>43</v>
      </c>
      <c r="B33" s="27" t="s">
        <v>44</v>
      </c>
      <c r="C33" s="47">
        <f>C11+C32</f>
        <v>52119027</v>
      </c>
      <c r="D33" s="47">
        <f>D11+D32</f>
        <v>70725690</v>
      </c>
    </row>
    <row r="34" spans="1:4" s="4" customFormat="1" ht="12.75">
      <c r="A34" s="32" t="s">
        <v>45</v>
      </c>
      <c r="B34" s="27"/>
      <c r="C34" s="45"/>
      <c r="D34" s="45"/>
    </row>
    <row r="35" spans="1:4" ht="12.75">
      <c r="A35" s="33" t="s">
        <v>46</v>
      </c>
      <c r="B35" s="30" t="s">
        <v>47</v>
      </c>
      <c r="C35" s="46">
        <v>0</v>
      </c>
      <c r="D35" s="46">
        <v>0</v>
      </c>
    </row>
    <row r="36" spans="1:4" ht="12.75">
      <c r="A36" s="33" t="s">
        <v>33</v>
      </c>
      <c r="B36" s="30" t="s">
        <v>48</v>
      </c>
      <c r="C36" s="46">
        <v>0</v>
      </c>
      <c r="D36" s="46">
        <v>0</v>
      </c>
    </row>
    <row r="37" spans="1:4" ht="12.75">
      <c r="A37" s="33" t="s">
        <v>35</v>
      </c>
      <c r="B37" s="30" t="s">
        <v>49</v>
      </c>
      <c r="C37" s="46">
        <v>0</v>
      </c>
      <c r="D37" s="46">
        <v>0</v>
      </c>
    </row>
    <row r="38" spans="1:4" ht="12.75">
      <c r="A38" s="33" t="s">
        <v>50</v>
      </c>
      <c r="B38" s="30" t="s">
        <v>51</v>
      </c>
      <c r="C38" s="46">
        <v>0</v>
      </c>
      <c r="D38" s="46">
        <v>0</v>
      </c>
    </row>
    <row r="39" spans="1:4" ht="12.75">
      <c r="A39" s="33" t="s">
        <v>52</v>
      </c>
      <c r="B39" s="30" t="s">
        <v>53</v>
      </c>
      <c r="C39" s="46">
        <v>0</v>
      </c>
      <c r="D39" s="46">
        <v>0</v>
      </c>
    </row>
    <row r="40" spans="1:4" s="4" customFormat="1" ht="12.75">
      <c r="A40" s="32" t="s">
        <v>86</v>
      </c>
      <c r="B40" s="27" t="s">
        <v>54</v>
      </c>
      <c r="C40" s="47">
        <v>0</v>
      </c>
      <c r="D40" s="47">
        <v>0</v>
      </c>
    </row>
    <row r="41" spans="1:4" s="4" customFormat="1" ht="12.75">
      <c r="A41" s="32" t="s">
        <v>55</v>
      </c>
      <c r="B41" s="27" t="s">
        <v>56</v>
      </c>
      <c r="C41" s="45">
        <v>0</v>
      </c>
      <c r="D41" s="45">
        <v>0</v>
      </c>
    </row>
    <row r="42" spans="1:4" s="4" customFormat="1" ht="12.75">
      <c r="A42" s="32" t="s">
        <v>57</v>
      </c>
      <c r="B42" s="27"/>
      <c r="C42" s="45"/>
      <c r="D42" s="45"/>
    </row>
    <row r="43" spans="1:4" s="4" customFormat="1" ht="12.75">
      <c r="A43" s="32" t="s">
        <v>81</v>
      </c>
      <c r="B43" s="27"/>
      <c r="C43" s="45"/>
      <c r="D43" s="45"/>
    </row>
    <row r="44" spans="1:4" ht="12.75">
      <c r="A44" s="33" t="s">
        <v>232</v>
      </c>
      <c r="B44" s="30" t="s">
        <v>58</v>
      </c>
      <c r="C44" s="46">
        <v>45479723</v>
      </c>
      <c r="D44" s="46">
        <v>57530372</v>
      </c>
    </row>
    <row r="45" spans="1:4" s="4" customFormat="1" ht="12.75">
      <c r="A45" s="32" t="s">
        <v>59</v>
      </c>
      <c r="B45" s="27"/>
      <c r="C45" s="45"/>
      <c r="D45" s="45"/>
    </row>
    <row r="46" spans="1:4" ht="12.75">
      <c r="A46" s="33" t="s">
        <v>60</v>
      </c>
      <c r="B46" s="30" t="s">
        <v>61</v>
      </c>
      <c r="C46" s="46">
        <v>0</v>
      </c>
      <c r="D46" s="46">
        <v>0</v>
      </c>
    </row>
    <row r="47" spans="1:4" s="4" customFormat="1" ht="12.75">
      <c r="A47" s="32" t="s">
        <v>62</v>
      </c>
      <c r="B47" s="27"/>
      <c r="C47" s="45"/>
      <c r="D47" s="45"/>
    </row>
    <row r="48" spans="1:4" ht="12.75">
      <c r="A48" s="34" t="s">
        <v>63</v>
      </c>
      <c r="B48" s="30" t="s">
        <v>64</v>
      </c>
      <c r="C48" s="46">
        <v>0</v>
      </c>
      <c r="D48" s="46">
        <v>0</v>
      </c>
    </row>
    <row r="49" spans="1:4" s="4" customFormat="1" ht="12.75">
      <c r="A49" s="32" t="s">
        <v>65</v>
      </c>
      <c r="B49" s="27"/>
      <c r="C49" s="45"/>
      <c r="D49" s="45"/>
    </row>
    <row r="50" spans="1:4" ht="25.5">
      <c r="A50" s="33" t="s">
        <v>66</v>
      </c>
      <c r="B50" s="30"/>
      <c r="C50" s="46"/>
      <c r="D50" s="46"/>
    </row>
    <row r="51" spans="1:4" ht="12.75">
      <c r="A51" s="33" t="s">
        <v>238</v>
      </c>
      <c r="B51" s="30" t="s">
        <v>67</v>
      </c>
      <c r="C51" s="46">
        <v>7828794</v>
      </c>
      <c r="D51" s="46">
        <v>6639304</v>
      </c>
    </row>
    <row r="52" spans="1:4" ht="12.75">
      <c r="A52" s="33" t="s">
        <v>68</v>
      </c>
      <c r="B52" s="30" t="s">
        <v>69</v>
      </c>
      <c r="C52" s="46">
        <v>0</v>
      </c>
      <c r="D52" s="46">
        <v>0</v>
      </c>
    </row>
    <row r="53" spans="1:4" ht="25.5">
      <c r="A53" s="33" t="s">
        <v>239</v>
      </c>
      <c r="B53" s="35"/>
      <c r="C53" s="46"/>
      <c r="D53" s="46"/>
    </row>
    <row r="54" spans="1:4" ht="12.75">
      <c r="A54" s="33" t="s">
        <v>238</v>
      </c>
      <c r="B54" s="30" t="s">
        <v>70</v>
      </c>
      <c r="C54" s="46">
        <v>0</v>
      </c>
      <c r="D54" s="46">
        <v>0</v>
      </c>
    </row>
    <row r="55" spans="1:4" ht="12.75">
      <c r="A55" s="33" t="s">
        <v>68</v>
      </c>
      <c r="B55" s="30" t="s">
        <v>71</v>
      </c>
      <c r="C55" s="46">
        <v>0</v>
      </c>
      <c r="D55" s="46">
        <v>0</v>
      </c>
    </row>
    <row r="56" spans="1:4" s="4" customFormat="1" ht="12.75">
      <c r="A56" s="32" t="s">
        <v>72</v>
      </c>
      <c r="B56" s="27"/>
      <c r="C56" s="45"/>
      <c r="D56" s="45"/>
    </row>
    <row r="57" spans="1:4" ht="12.75">
      <c r="A57" s="33" t="s">
        <v>238</v>
      </c>
      <c r="B57" s="30" t="s">
        <v>73</v>
      </c>
      <c r="C57" s="46">
        <v>0</v>
      </c>
      <c r="D57" s="46">
        <v>6556014</v>
      </c>
    </row>
    <row r="58" spans="1:4" ht="12.75">
      <c r="A58" s="33" t="s">
        <v>68</v>
      </c>
      <c r="B58" s="30" t="s">
        <v>74</v>
      </c>
      <c r="C58" s="46">
        <v>1189490</v>
      </c>
      <c r="D58" s="46">
        <v>0</v>
      </c>
    </row>
    <row r="59" spans="1:4" s="4" customFormat="1" ht="12.75">
      <c r="A59" s="32" t="s">
        <v>75</v>
      </c>
      <c r="B59" s="27" t="s">
        <v>76</v>
      </c>
      <c r="C59" s="45">
        <v>0</v>
      </c>
      <c r="D59" s="45">
        <v>0</v>
      </c>
    </row>
    <row r="60" spans="1:4" s="4" customFormat="1" ht="12.75">
      <c r="A60" s="32" t="s">
        <v>77</v>
      </c>
      <c r="B60" s="27" t="s">
        <v>78</v>
      </c>
      <c r="C60" s="47">
        <f>C44+C46+C48+C51-C52+C54-C55+C57-C58-C59</f>
        <v>52119027</v>
      </c>
      <c r="D60" s="47">
        <f>D44+D46+D48+D51-D52+D54-D55+D57-D58-D59</f>
        <v>70725690</v>
      </c>
    </row>
    <row r="61" spans="1:4" s="4" customFormat="1" ht="16.5" customHeight="1">
      <c r="A61" s="12"/>
      <c r="B61" s="13"/>
      <c r="C61" s="8"/>
      <c r="D61" s="8"/>
    </row>
  </sheetData>
  <sheetProtection selectLockedCells="1"/>
  <mergeCells count="7">
    <mergeCell ref="B1:D1"/>
    <mergeCell ref="A1:A3"/>
    <mergeCell ref="B2:D2"/>
    <mergeCell ref="B3:D3"/>
    <mergeCell ref="A4:A5"/>
    <mergeCell ref="B4:B5"/>
    <mergeCell ref="C4:D4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41:D41 C54:D55 C46:D46">
      <formula1>0</formula1>
      <formula2>1E+23</formula2>
    </dataValidation>
  </dataValidations>
  <hyperlinks>
    <hyperlink ref="A38" r:id="rId1" display="_ftn1"/>
  </hyperlinks>
  <printOptions/>
  <pageMargins left="0.7480314960629921" right="0.17" top="0.4724409448818898" bottom="0.5118110236220472" header="0.4724409448818898" footer="0.4330708661417323"/>
  <pageSetup horizontalDpi="600" verticalDpi="600" orientation="portrait" paperSize="9" scale="7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2" sqref="B2:D2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5" customWidth="1"/>
  </cols>
  <sheetData>
    <row r="1" spans="1:4" ht="12.75">
      <c r="A1" s="54" t="s">
        <v>0</v>
      </c>
      <c r="B1" s="58" t="s">
        <v>246</v>
      </c>
      <c r="C1" s="58"/>
      <c r="D1" s="58"/>
    </row>
    <row r="2" spans="1:4" ht="13.5" customHeight="1">
      <c r="A2" s="55"/>
      <c r="B2" s="52" t="s">
        <v>233</v>
      </c>
      <c r="C2" s="52"/>
      <c r="D2" s="52"/>
    </row>
    <row r="3" spans="1:4" ht="12.75">
      <c r="A3" s="56"/>
      <c r="B3" s="52" t="s">
        <v>234</v>
      </c>
      <c r="C3" s="52"/>
      <c r="D3" s="52"/>
    </row>
    <row r="4" spans="1:4" ht="12" customHeight="1">
      <c r="A4" s="57" t="s">
        <v>1</v>
      </c>
      <c r="B4" s="57" t="s">
        <v>87</v>
      </c>
      <c r="C4" s="57" t="s">
        <v>2</v>
      </c>
      <c r="D4" s="57"/>
    </row>
    <row r="5" spans="1:4" ht="12.75">
      <c r="A5" s="57"/>
      <c r="B5" s="57"/>
      <c r="C5" s="25">
        <v>40909</v>
      </c>
      <c r="D5" s="25">
        <v>41274</v>
      </c>
    </row>
    <row r="6" spans="1:4" ht="12.75">
      <c r="A6" s="26" t="s">
        <v>3</v>
      </c>
      <c r="B6" s="26" t="s">
        <v>79</v>
      </c>
      <c r="C6" s="26" t="s">
        <v>4</v>
      </c>
      <c r="D6" s="26" t="s">
        <v>5</v>
      </c>
    </row>
    <row r="7" spans="1:4" s="4" customFormat="1" ht="12.75">
      <c r="A7" s="28" t="s">
        <v>82</v>
      </c>
      <c r="B7" s="27"/>
      <c r="C7" s="45"/>
      <c r="D7" s="45"/>
    </row>
    <row r="8" spans="1:4" s="4" customFormat="1" ht="12.75">
      <c r="A8" s="28" t="s">
        <v>6</v>
      </c>
      <c r="B8" s="27"/>
      <c r="C8" s="45"/>
      <c r="D8" s="45"/>
    </row>
    <row r="9" spans="1:4" ht="12.75">
      <c r="A9" s="29" t="s">
        <v>7</v>
      </c>
      <c r="B9" s="30" t="s">
        <v>8</v>
      </c>
      <c r="C9" s="46">
        <v>18317093</v>
      </c>
      <c r="D9" s="46">
        <v>29643343</v>
      </c>
    </row>
    <row r="10" spans="1:4" ht="12.75">
      <c r="A10" s="29" t="s">
        <v>9</v>
      </c>
      <c r="B10" s="30" t="s">
        <v>10</v>
      </c>
      <c r="C10" s="46">
        <v>119446189</v>
      </c>
      <c r="D10" s="46">
        <v>167643485</v>
      </c>
    </row>
    <row r="11" spans="1:4" s="4" customFormat="1" ht="12.75">
      <c r="A11" s="28" t="s">
        <v>88</v>
      </c>
      <c r="B11" s="27" t="s">
        <v>11</v>
      </c>
      <c r="C11" s="47">
        <f>C9+C10</f>
        <v>137763282</v>
      </c>
      <c r="D11" s="47">
        <f>D9+D10</f>
        <v>197286828</v>
      </c>
    </row>
    <row r="12" spans="1:4" s="4" customFormat="1" ht="12.75">
      <c r="A12" s="28" t="s">
        <v>12</v>
      </c>
      <c r="B12" s="27"/>
      <c r="C12" s="45"/>
      <c r="D12" s="45"/>
    </row>
    <row r="13" spans="1:4" s="4" customFormat="1" ht="12.75">
      <c r="A13" s="28" t="s">
        <v>13</v>
      </c>
      <c r="B13" s="27"/>
      <c r="C13" s="45"/>
      <c r="D13" s="45"/>
    </row>
    <row r="14" spans="1:4" ht="12.75">
      <c r="A14" s="29" t="s">
        <v>14</v>
      </c>
      <c r="B14" s="30" t="s">
        <v>15</v>
      </c>
      <c r="C14" s="46"/>
      <c r="D14" s="46"/>
    </row>
    <row r="15" spans="1:4" ht="12.75">
      <c r="A15" s="29" t="s">
        <v>16</v>
      </c>
      <c r="B15" s="30" t="s">
        <v>17</v>
      </c>
      <c r="C15" s="46"/>
      <c r="D15" s="46"/>
    </row>
    <row r="16" spans="1:4" ht="12.75">
      <c r="A16" s="29" t="s">
        <v>90</v>
      </c>
      <c r="B16" s="30" t="s">
        <v>18</v>
      </c>
      <c r="C16" s="46"/>
      <c r="D16" s="46"/>
    </row>
    <row r="17" spans="1:4" ht="12.75">
      <c r="A17" s="29" t="s">
        <v>19</v>
      </c>
      <c r="B17" s="30" t="s">
        <v>20</v>
      </c>
      <c r="C17" s="46"/>
      <c r="D17" s="46"/>
    </row>
    <row r="18" spans="1:4" ht="12.75">
      <c r="A18" s="29" t="s">
        <v>21</v>
      </c>
      <c r="B18" s="30" t="s">
        <v>22</v>
      </c>
      <c r="C18" s="46">
        <v>473237</v>
      </c>
      <c r="D18" s="46">
        <v>0</v>
      </c>
    </row>
    <row r="19" spans="1:4" s="4" customFormat="1" ht="12.75">
      <c r="A19" s="28" t="s">
        <v>89</v>
      </c>
      <c r="B19" s="31" t="s">
        <v>23</v>
      </c>
      <c r="C19" s="48">
        <f>C14+C15+C16+C17+C18</f>
        <v>473237</v>
      </c>
      <c r="D19" s="48">
        <f>D14+D15+D16+D17+D18</f>
        <v>0</v>
      </c>
    </row>
    <row r="20" spans="1:4" s="4" customFormat="1" ht="12.75">
      <c r="A20" s="32" t="s">
        <v>24</v>
      </c>
      <c r="B20" s="27"/>
      <c r="C20" s="45"/>
      <c r="D20" s="45"/>
    </row>
    <row r="21" spans="1:4" ht="12.75">
      <c r="A21" s="33" t="s">
        <v>25</v>
      </c>
      <c r="B21" s="30" t="s">
        <v>26</v>
      </c>
      <c r="C21" s="46">
        <v>9846937</v>
      </c>
      <c r="D21" s="46">
        <v>12994914</v>
      </c>
    </row>
    <row r="22" spans="1:4" s="4" customFormat="1" ht="12.75">
      <c r="A22" s="28" t="s">
        <v>27</v>
      </c>
      <c r="B22" s="27" t="s">
        <v>28</v>
      </c>
      <c r="C22" s="45">
        <v>162419</v>
      </c>
      <c r="D22" s="45">
        <v>718283</v>
      </c>
    </row>
    <row r="23" spans="1:4" s="4" customFormat="1" ht="12.75">
      <c r="A23" s="32" t="s">
        <v>84</v>
      </c>
      <c r="B23" s="27" t="s">
        <v>29</v>
      </c>
      <c r="C23" s="47">
        <f>C19+C21+C22</f>
        <v>10482593</v>
      </c>
      <c r="D23" s="47">
        <f>D19+D21+D22</f>
        <v>13713197</v>
      </c>
    </row>
    <row r="24" spans="1:4" s="4" customFormat="1" ht="12.75">
      <c r="A24" s="32" t="s">
        <v>83</v>
      </c>
      <c r="B24" s="27" t="s">
        <v>30</v>
      </c>
      <c r="C24" s="45">
        <v>1224</v>
      </c>
      <c r="D24" s="45">
        <v>1342</v>
      </c>
    </row>
    <row r="25" spans="1:4" s="4" customFormat="1" ht="12.75">
      <c r="A25" s="32" t="s">
        <v>80</v>
      </c>
      <c r="B25" s="27"/>
      <c r="C25" s="45"/>
      <c r="D25" s="45"/>
    </row>
    <row r="26" spans="1:4" ht="12.75">
      <c r="A26" s="33" t="s">
        <v>31</v>
      </c>
      <c r="B26" s="30" t="s">
        <v>32</v>
      </c>
      <c r="C26" s="46">
        <v>0</v>
      </c>
      <c r="D26" s="46"/>
    </row>
    <row r="27" spans="1:4" ht="12.75">
      <c r="A27" s="33" t="s">
        <v>33</v>
      </c>
      <c r="B27" s="30" t="s">
        <v>34</v>
      </c>
      <c r="C27" s="46">
        <v>15922</v>
      </c>
      <c r="D27" s="46">
        <v>24850</v>
      </c>
    </row>
    <row r="28" spans="1:4" ht="12.75">
      <c r="A28" s="33" t="s">
        <v>35</v>
      </c>
      <c r="B28" s="30" t="s">
        <v>36</v>
      </c>
      <c r="C28" s="46">
        <v>0</v>
      </c>
      <c r="D28" s="46"/>
    </row>
    <row r="29" spans="1:4" ht="15">
      <c r="A29" s="33" t="s">
        <v>237</v>
      </c>
      <c r="B29" s="30" t="s">
        <v>37</v>
      </c>
      <c r="C29" s="46">
        <v>0</v>
      </c>
      <c r="D29" s="46"/>
    </row>
    <row r="30" spans="1:4" ht="12.75">
      <c r="A30" s="33" t="s">
        <v>38</v>
      </c>
      <c r="B30" s="30" t="s">
        <v>39</v>
      </c>
      <c r="C30" s="46">
        <v>395043</v>
      </c>
      <c r="D30" s="46">
        <v>2308257</v>
      </c>
    </row>
    <row r="31" spans="1:4" s="4" customFormat="1" ht="12.75">
      <c r="A31" s="32" t="s">
        <v>85</v>
      </c>
      <c r="B31" s="27" t="s">
        <v>40</v>
      </c>
      <c r="C31" s="47">
        <f>SUM(C26:C30)</f>
        <v>410965</v>
      </c>
      <c r="D31" s="47">
        <f>SUM(D26:D30)</f>
        <v>2333107</v>
      </c>
    </row>
    <row r="32" spans="1:4" s="4" customFormat="1" ht="25.5">
      <c r="A32" s="32" t="s">
        <v>41</v>
      </c>
      <c r="B32" s="27" t="s">
        <v>42</v>
      </c>
      <c r="C32" s="47">
        <f>C23+C24-C31-C41</f>
        <v>10072852</v>
      </c>
      <c r="D32" s="47">
        <f>D23+D24-D31-D41</f>
        <v>11381432</v>
      </c>
    </row>
    <row r="33" spans="1:4" s="4" customFormat="1" ht="12.75">
      <c r="A33" s="32" t="s">
        <v>43</v>
      </c>
      <c r="B33" s="27" t="s">
        <v>44</v>
      </c>
      <c r="C33" s="47">
        <f>C11+C32</f>
        <v>147836134</v>
      </c>
      <c r="D33" s="47">
        <f>D11+D32</f>
        <v>208668260</v>
      </c>
    </row>
    <row r="34" spans="1:4" s="4" customFormat="1" ht="12.75">
      <c r="A34" s="32" t="s">
        <v>45</v>
      </c>
      <c r="B34" s="27"/>
      <c r="C34" s="45"/>
      <c r="D34" s="45"/>
    </row>
    <row r="35" spans="1:4" ht="12.75">
      <c r="A35" s="33" t="s">
        <v>46</v>
      </c>
      <c r="B35" s="30" t="s">
        <v>47</v>
      </c>
      <c r="C35" s="46">
        <v>0</v>
      </c>
      <c r="D35" s="46">
        <v>0</v>
      </c>
    </row>
    <row r="36" spans="1:4" ht="12.75">
      <c r="A36" s="33" t="s">
        <v>33</v>
      </c>
      <c r="B36" s="30" t="s">
        <v>48</v>
      </c>
      <c r="C36" s="46">
        <v>0</v>
      </c>
      <c r="D36" s="46">
        <v>0</v>
      </c>
    </row>
    <row r="37" spans="1:4" ht="12.75">
      <c r="A37" s="33" t="s">
        <v>35</v>
      </c>
      <c r="B37" s="30" t="s">
        <v>49</v>
      </c>
      <c r="C37" s="46">
        <v>0</v>
      </c>
      <c r="D37" s="46">
        <v>0</v>
      </c>
    </row>
    <row r="38" spans="1:4" ht="12.75">
      <c r="A38" s="33" t="s">
        <v>50</v>
      </c>
      <c r="B38" s="30" t="s">
        <v>51</v>
      </c>
      <c r="C38" s="46">
        <v>0</v>
      </c>
      <c r="D38" s="46">
        <v>0</v>
      </c>
    </row>
    <row r="39" spans="1:4" ht="12.75">
      <c r="A39" s="33" t="s">
        <v>52</v>
      </c>
      <c r="B39" s="30" t="s">
        <v>53</v>
      </c>
      <c r="C39" s="46">
        <v>0</v>
      </c>
      <c r="D39" s="46">
        <v>0</v>
      </c>
    </row>
    <row r="40" spans="1:4" s="4" customFormat="1" ht="12.75">
      <c r="A40" s="32" t="s">
        <v>86</v>
      </c>
      <c r="B40" s="27" t="s">
        <v>54</v>
      </c>
      <c r="C40" s="47">
        <v>0</v>
      </c>
      <c r="D40" s="47">
        <v>0</v>
      </c>
    </row>
    <row r="41" spans="1:4" s="4" customFormat="1" ht="12.75">
      <c r="A41" s="32" t="s">
        <v>55</v>
      </c>
      <c r="B41" s="27" t="s">
        <v>56</v>
      </c>
      <c r="C41" s="45">
        <v>0</v>
      </c>
      <c r="D41" s="45">
        <v>0</v>
      </c>
    </row>
    <row r="42" spans="1:4" s="4" customFormat="1" ht="12.75">
      <c r="A42" s="32" t="s">
        <v>57</v>
      </c>
      <c r="B42" s="27"/>
      <c r="C42" s="45"/>
      <c r="D42" s="45"/>
    </row>
    <row r="43" spans="1:4" s="4" customFormat="1" ht="12.75">
      <c r="A43" s="32" t="s">
        <v>81</v>
      </c>
      <c r="B43" s="27"/>
      <c r="C43" s="45"/>
      <c r="D43" s="45"/>
    </row>
    <row r="44" spans="1:4" ht="12.75">
      <c r="A44" s="33" t="s">
        <v>232</v>
      </c>
      <c r="B44" s="30" t="s">
        <v>58</v>
      </c>
      <c r="C44" s="46">
        <v>132066041</v>
      </c>
      <c r="D44" s="46">
        <v>178904049</v>
      </c>
    </row>
    <row r="45" spans="1:4" s="4" customFormat="1" ht="12.75">
      <c r="A45" s="32" t="s">
        <v>59</v>
      </c>
      <c r="B45" s="27"/>
      <c r="C45" s="45"/>
      <c r="D45" s="45"/>
    </row>
    <row r="46" spans="1:4" ht="12.75">
      <c r="A46" s="33" t="s">
        <v>60</v>
      </c>
      <c r="B46" s="30" t="s">
        <v>61</v>
      </c>
      <c r="C46" s="46">
        <v>0</v>
      </c>
      <c r="D46" s="46">
        <v>0</v>
      </c>
    </row>
    <row r="47" spans="1:4" s="4" customFormat="1" ht="12.75">
      <c r="A47" s="32" t="s">
        <v>62</v>
      </c>
      <c r="B47" s="27"/>
      <c r="C47" s="45"/>
      <c r="D47" s="45"/>
    </row>
    <row r="48" spans="1:4" ht="12.75">
      <c r="A48" s="34" t="s">
        <v>63</v>
      </c>
      <c r="B48" s="30" t="s">
        <v>64</v>
      </c>
      <c r="C48" s="46">
        <v>0</v>
      </c>
      <c r="D48" s="46">
        <v>0</v>
      </c>
    </row>
    <row r="49" spans="1:4" s="4" customFormat="1" ht="12.75">
      <c r="A49" s="32" t="s">
        <v>65</v>
      </c>
      <c r="B49" s="27"/>
      <c r="C49" s="45"/>
      <c r="D49" s="45"/>
    </row>
    <row r="50" spans="1:4" ht="25.5">
      <c r="A50" s="33" t="s">
        <v>66</v>
      </c>
      <c r="B50" s="30"/>
      <c r="C50" s="46"/>
      <c r="D50" s="46"/>
    </row>
    <row r="51" spans="1:4" ht="12.75">
      <c r="A51" s="33" t="s">
        <v>238</v>
      </c>
      <c r="B51" s="30" t="s">
        <v>67</v>
      </c>
      <c r="C51" s="46">
        <v>13823786</v>
      </c>
      <c r="D51" s="46">
        <v>15770094</v>
      </c>
    </row>
    <row r="52" spans="1:4" ht="12.75">
      <c r="A52" s="33" t="s">
        <v>68</v>
      </c>
      <c r="B52" s="30" t="s">
        <v>69</v>
      </c>
      <c r="C52" s="46">
        <v>0</v>
      </c>
      <c r="D52" s="46">
        <v>0</v>
      </c>
    </row>
    <row r="53" spans="1:4" ht="25.5">
      <c r="A53" s="33" t="s">
        <v>239</v>
      </c>
      <c r="B53" s="35"/>
      <c r="C53" s="46"/>
      <c r="D53" s="46"/>
    </row>
    <row r="54" spans="1:4" ht="12.75">
      <c r="A54" s="33" t="s">
        <v>238</v>
      </c>
      <c r="B54" s="30" t="s">
        <v>70</v>
      </c>
      <c r="C54" s="46">
        <v>0</v>
      </c>
      <c r="D54" s="46">
        <v>0</v>
      </c>
    </row>
    <row r="55" spans="1:4" ht="12.75">
      <c r="A55" s="33" t="s">
        <v>68</v>
      </c>
      <c r="B55" s="30" t="s">
        <v>71</v>
      </c>
      <c r="C55" s="46">
        <v>0</v>
      </c>
      <c r="D55" s="46">
        <v>0</v>
      </c>
    </row>
    <row r="56" spans="1:4" s="4" customFormat="1" ht="12.75">
      <c r="A56" s="32" t="s">
        <v>72</v>
      </c>
      <c r="B56" s="27"/>
      <c r="C56" s="45"/>
      <c r="D56" s="45"/>
    </row>
    <row r="57" spans="1:4" ht="12.75">
      <c r="A57" s="33" t="s">
        <v>238</v>
      </c>
      <c r="B57" s="30" t="s">
        <v>73</v>
      </c>
      <c r="C57" s="46">
        <v>1946307</v>
      </c>
      <c r="D57" s="46">
        <v>13994117</v>
      </c>
    </row>
    <row r="58" spans="1:4" ht="12.75">
      <c r="A58" s="33" t="s">
        <v>68</v>
      </c>
      <c r="B58" s="30" t="s">
        <v>74</v>
      </c>
      <c r="C58" s="46">
        <v>0</v>
      </c>
      <c r="D58" s="46">
        <v>0</v>
      </c>
    </row>
    <row r="59" spans="1:4" s="4" customFormat="1" ht="12.75">
      <c r="A59" s="32" t="s">
        <v>75</v>
      </c>
      <c r="B59" s="27" t="s">
        <v>76</v>
      </c>
      <c r="C59" s="45">
        <v>0</v>
      </c>
      <c r="D59" s="45">
        <v>0</v>
      </c>
    </row>
    <row r="60" spans="1:4" s="4" customFormat="1" ht="12.75">
      <c r="A60" s="32" t="s">
        <v>77</v>
      </c>
      <c r="B60" s="27" t="s">
        <v>78</v>
      </c>
      <c r="C60" s="47">
        <f>C44+C46+C48+C51-C52+C54-C55+C57-C58-C59</f>
        <v>147836134</v>
      </c>
      <c r="D60" s="47">
        <f>D44+D46+D48+D51-D52+D54-D55+D57-D58-D59</f>
        <v>208668260</v>
      </c>
    </row>
    <row r="61" spans="1:4" s="4" customFormat="1" ht="16.5" customHeight="1">
      <c r="A61" s="12"/>
      <c r="B61" s="13"/>
      <c r="C61" s="8"/>
      <c r="D61" s="8"/>
    </row>
  </sheetData>
  <sheetProtection selectLockedCells="1"/>
  <mergeCells count="7">
    <mergeCell ref="B2:D2"/>
    <mergeCell ref="B1:D1"/>
    <mergeCell ref="A1:A3"/>
    <mergeCell ref="B3:D3"/>
    <mergeCell ref="A4:A5"/>
    <mergeCell ref="B4:B5"/>
    <mergeCell ref="C4:D4"/>
  </mergeCells>
  <dataValidations count="10">
    <dataValidation type="whole" allowBlank="1" showInputMessage="1" showErrorMessage="1" errorTitle="Eroare format data" error="Eroare format data" sqref="C41:D41 C54:D55 C46:D46">
      <formula1>0</formula1>
      <formula2>1E+23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480314960629921" right="0.17" top="0.4724409448818898" bottom="0.5118110236220472" header="0.4724409448818898" footer="0.4330708661417323"/>
  <pageSetup horizontalDpi="600" verticalDpi="600" orientation="portrait" paperSize="9" scale="7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1"/>
  <sheetViews>
    <sheetView zoomScaleSheetLayoutView="10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54" sqref="A54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6" customWidth="1"/>
  </cols>
  <sheetData>
    <row r="1" spans="1:4" ht="12.75">
      <c r="A1" s="54" t="s">
        <v>0</v>
      </c>
      <c r="B1" s="52" t="s">
        <v>247</v>
      </c>
      <c r="C1" s="52"/>
      <c r="D1" s="52"/>
    </row>
    <row r="2" spans="1:4" ht="15" customHeight="1">
      <c r="A2" s="55"/>
      <c r="B2" s="52" t="s">
        <v>233</v>
      </c>
      <c r="C2" s="52"/>
      <c r="D2" s="52"/>
    </row>
    <row r="3" spans="1:4" ht="12.75">
      <c r="A3" s="56"/>
      <c r="B3" s="59" t="s">
        <v>234</v>
      </c>
      <c r="C3" s="59"/>
      <c r="D3" s="59"/>
    </row>
    <row r="4" spans="1:4" ht="15.75" customHeight="1">
      <c r="A4" s="57" t="s">
        <v>1</v>
      </c>
      <c r="B4" s="57" t="s">
        <v>87</v>
      </c>
      <c r="C4" s="57" t="s">
        <v>2</v>
      </c>
      <c r="D4" s="57"/>
    </row>
    <row r="5" spans="1:4" ht="12.75">
      <c r="A5" s="57"/>
      <c r="B5" s="57"/>
      <c r="C5" s="25">
        <v>40909</v>
      </c>
      <c r="D5" s="25">
        <v>41274</v>
      </c>
    </row>
    <row r="6" spans="1:4" ht="12.75">
      <c r="A6" s="26" t="s">
        <v>3</v>
      </c>
      <c r="B6" s="26" t="s">
        <v>79</v>
      </c>
      <c r="C6" s="26" t="s">
        <v>4</v>
      </c>
      <c r="D6" s="26" t="s">
        <v>5</v>
      </c>
    </row>
    <row r="7" spans="1:4" s="8" customFormat="1" ht="12.75">
      <c r="A7" s="28" t="s">
        <v>82</v>
      </c>
      <c r="B7" s="26"/>
      <c r="C7" s="38"/>
      <c r="D7" s="38"/>
    </row>
    <row r="8" spans="1:4" s="8" customFormat="1" ht="12.75">
      <c r="A8" s="28" t="s">
        <v>6</v>
      </c>
      <c r="B8" s="26"/>
      <c r="C8" s="38"/>
      <c r="D8" s="38"/>
    </row>
    <row r="9" spans="1:4" ht="12.75">
      <c r="A9" s="29" t="s">
        <v>7</v>
      </c>
      <c r="B9" s="42" t="s">
        <v>8</v>
      </c>
      <c r="C9" s="20">
        <v>2125690</v>
      </c>
      <c r="D9" s="20">
        <v>3611097</v>
      </c>
    </row>
    <row r="10" spans="1:4" ht="12.75">
      <c r="A10" s="29" t="s">
        <v>9</v>
      </c>
      <c r="B10" s="42" t="s">
        <v>10</v>
      </c>
      <c r="C10" s="20">
        <v>15015475</v>
      </c>
      <c r="D10" s="20">
        <v>20055604</v>
      </c>
    </row>
    <row r="11" spans="1:4" s="8" customFormat="1" ht="12.75">
      <c r="A11" s="28" t="s">
        <v>88</v>
      </c>
      <c r="B11" s="26" t="s">
        <v>11</v>
      </c>
      <c r="C11" s="21">
        <f>C9+C10</f>
        <v>17141165</v>
      </c>
      <c r="D11" s="21">
        <f>D9+D10</f>
        <v>23666701</v>
      </c>
    </row>
    <row r="12" spans="1:4" s="8" customFormat="1" ht="12.75">
      <c r="A12" s="28" t="s">
        <v>12</v>
      </c>
      <c r="B12" s="26"/>
      <c r="C12" s="45"/>
      <c r="D12" s="45"/>
    </row>
    <row r="13" spans="1:4" s="8" customFormat="1" ht="12.75">
      <c r="A13" s="28" t="s">
        <v>13</v>
      </c>
      <c r="B13" s="26"/>
      <c r="C13" s="45"/>
      <c r="D13" s="45"/>
    </row>
    <row r="14" spans="1:4" ht="12.75">
      <c r="A14" s="29" t="s">
        <v>14</v>
      </c>
      <c r="B14" s="42" t="s">
        <v>15</v>
      </c>
      <c r="C14" s="49">
        <v>0</v>
      </c>
      <c r="D14" s="49">
        <v>0</v>
      </c>
    </row>
    <row r="15" spans="1:4" ht="12.75">
      <c r="A15" s="29" t="s">
        <v>16</v>
      </c>
      <c r="B15" s="42" t="s">
        <v>17</v>
      </c>
      <c r="C15" s="49">
        <v>0</v>
      </c>
      <c r="D15" s="49">
        <v>0</v>
      </c>
    </row>
    <row r="16" spans="1:4" ht="12.75">
      <c r="A16" s="29" t="s">
        <v>90</v>
      </c>
      <c r="B16" s="42" t="s">
        <v>18</v>
      </c>
      <c r="C16" s="49">
        <v>0</v>
      </c>
      <c r="D16" s="49">
        <v>0</v>
      </c>
    </row>
    <row r="17" spans="1:4" ht="12.75">
      <c r="A17" s="29" t="s">
        <v>19</v>
      </c>
      <c r="B17" s="42" t="s">
        <v>20</v>
      </c>
      <c r="C17" s="49">
        <v>0</v>
      </c>
      <c r="D17" s="49">
        <v>0</v>
      </c>
    </row>
    <row r="18" spans="1:4" ht="12.75">
      <c r="A18" s="29" t="s">
        <v>21</v>
      </c>
      <c r="B18" s="42" t="s">
        <v>22</v>
      </c>
      <c r="C18" s="49">
        <v>0</v>
      </c>
      <c r="D18" s="49">
        <v>0</v>
      </c>
    </row>
    <row r="19" spans="1:4" s="8" customFormat="1" ht="12.75">
      <c r="A19" s="28" t="s">
        <v>89</v>
      </c>
      <c r="B19" s="43" t="s">
        <v>23</v>
      </c>
      <c r="C19" s="48">
        <f>C14+C15+C16+C17+C18</f>
        <v>0</v>
      </c>
      <c r="D19" s="48">
        <f>D14+D15+D16+D17+D18</f>
        <v>0</v>
      </c>
    </row>
    <row r="20" spans="1:4" s="8" customFormat="1" ht="12.75">
      <c r="A20" s="32" t="s">
        <v>24</v>
      </c>
      <c r="B20" s="26"/>
      <c r="C20" s="45"/>
      <c r="D20" s="45"/>
    </row>
    <row r="21" spans="1:4" ht="12.75">
      <c r="A21" s="33" t="s">
        <v>25</v>
      </c>
      <c r="B21" s="42" t="s">
        <v>26</v>
      </c>
      <c r="C21" s="20">
        <v>4970520</v>
      </c>
      <c r="D21" s="20">
        <v>4958598</v>
      </c>
    </row>
    <row r="22" spans="1:4" s="8" customFormat="1" ht="12.75">
      <c r="A22" s="28" t="s">
        <v>27</v>
      </c>
      <c r="B22" s="26" t="s">
        <v>28</v>
      </c>
      <c r="C22" s="18">
        <v>2621</v>
      </c>
      <c r="D22" s="18">
        <v>806</v>
      </c>
    </row>
    <row r="23" spans="1:4" s="8" customFormat="1" ht="12.75">
      <c r="A23" s="32" t="s">
        <v>84</v>
      </c>
      <c r="B23" s="26" t="s">
        <v>29</v>
      </c>
      <c r="C23" s="21">
        <f>C19+C21+C22</f>
        <v>4973141</v>
      </c>
      <c r="D23" s="21">
        <f>D19+D21+D22</f>
        <v>4959404</v>
      </c>
    </row>
    <row r="24" spans="1:4" s="8" customFormat="1" ht="12.75">
      <c r="A24" s="32" t="s">
        <v>83</v>
      </c>
      <c r="B24" s="26" t="s">
        <v>30</v>
      </c>
      <c r="C24" s="18">
        <v>0</v>
      </c>
      <c r="D24" s="18">
        <v>0</v>
      </c>
    </row>
    <row r="25" spans="1:4" s="8" customFormat="1" ht="12.75">
      <c r="A25" s="32" t="s">
        <v>80</v>
      </c>
      <c r="B25" s="26"/>
      <c r="C25" s="18"/>
      <c r="D25" s="18"/>
    </row>
    <row r="26" spans="1:4" ht="12.75">
      <c r="A26" s="33" t="s">
        <v>31</v>
      </c>
      <c r="B26" s="42" t="s">
        <v>32</v>
      </c>
      <c r="C26" s="20">
        <v>0</v>
      </c>
      <c r="D26" s="20">
        <v>0</v>
      </c>
    </row>
    <row r="27" spans="1:4" ht="12.75">
      <c r="A27" s="33" t="s">
        <v>33</v>
      </c>
      <c r="B27" s="42" t="s">
        <v>34</v>
      </c>
      <c r="C27" s="20">
        <v>4300</v>
      </c>
      <c r="D27" s="20">
        <v>4300</v>
      </c>
    </row>
    <row r="28" spans="1:4" ht="12.75">
      <c r="A28" s="33" t="s">
        <v>35</v>
      </c>
      <c r="B28" s="42" t="s">
        <v>36</v>
      </c>
      <c r="C28" s="20">
        <v>0</v>
      </c>
      <c r="D28" s="20">
        <v>0</v>
      </c>
    </row>
    <row r="29" spans="1:4" ht="15">
      <c r="A29" s="33" t="s">
        <v>237</v>
      </c>
      <c r="B29" s="42" t="s">
        <v>37</v>
      </c>
      <c r="C29" s="20">
        <v>0</v>
      </c>
      <c r="D29" s="20">
        <v>0</v>
      </c>
    </row>
    <row r="30" spans="1:4" ht="12.75">
      <c r="A30" s="33" t="s">
        <v>38</v>
      </c>
      <c r="B30" s="42" t="s">
        <v>39</v>
      </c>
      <c r="C30" s="20">
        <v>46163</v>
      </c>
      <c r="D30" s="20">
        <v>60109</v>
      </c>
    </row>
    <row r="31" spans="1:4" s="8" customFormat="1" ht="12.75">
      <c r="A31" s="32" t="s">
        <v>85</v>
      </c>
      <c r="B31" s="26" t="s">
        <v>40</v>
      </c>
      <c r="C31" s="21">
        <f>SUM(C26:C30)</f>
        <v>50463</v>
      </c>
      <c r="D31" s="21">
        <f>SUM(D26:D30)</f>
        <v>64409</v>
      </c>
    </row>
    <row r="32" spans="1:4" s="8" customFormat="1" ht="25.5">
      <c r="A32" s="32" t="s">
        <v>41</v>
      </c>
      <c r="B32" s="26" t="s">
        <v>42</v>
      </c>
      <c r="C32" s="21">
        <f>C23+C24-C31-C41</f>
        <v>4922678</v>
      </c>
      <c r="D32" s="21">
        <f>D23+D24-D31-D41</f>
        <v>4894995</v>
      </c>
    </row>
    <row r="33" spans="1:4" s="8" customFormat="1" ht="12.75">
      <c r="A33" s="32" t="s">
        <v>43</v>
      </c>
      <c r="B33" s="26" t="s">
        <v>44</v>
      </c>
      <c r="C33" s="21">
        <f>C11+C32</f>
        <v>22063843</v>
      </c>
      <c r="D33" s="21">
        <f>D11+D32</f>
        <v>28561696</v>
      </c>
    </row>
    <row r="34" spans="1:4" s="8" customFormat="1" ht="12.75">
      <c r="A34" s="32" t="s">
        <v>45</v>
      </c>
      <c r="B34" s="26"/>
      <c r="C34" s="18"/>
      <c r="D34" s="18"/>
    </row>
    <row r="35" spans="1:4" ht="12.75">
      <c r="A35" s="33" t="s">
        <v>46</v>
      </c>
      <c r="B35" s="42" t="s">
        <v>47</v>
      </c>
      <c r="C35" s="20">
        <v>0</v>
      </c>
      <c r="D35" s="20">
        <v>0</v>
      </c>
    </row>
    <row r="36" spans="1:4" ht="12.75">
      <c r="A36" s="33" t="s">
        <v>33</v>
      </c>
      <c r="B36" s="42" t="s">
        <v>48</v>
      </c>
      <c r="C36" s="20">
        <v>0</v>
      </c>
      <c r="D36" s="20">
        <v>0</v>
      </c>
    </row>
    <row r="37" spans="1:4" ht="12.75">
      <c r="A37" s="33" t="s">
        <v>35</v>
      </c>
      <c r="B37" s="42" t="s">
        <v>49</v>
      </c>
      <c r="C37" s="20">
        <v>0</v>
      </c>
      <c r="D37" s="20">
        <v>0</v>
      </c>
    </row>
    <row r="38" spans="1:4" ht="12.75">
      <c r="A38" s="33" t="s">
        <v>50</v>
      </c>
      <c r="B38" s="42" t="s">
        <v>51</v>
      </c>
      <c r="C38" s="20">
        <v>0</v>
      </c>
      <c r="D38" s="20">
        <v>0</v>
      </c>
    </row>
    <row r="39" spans="1:4" ht="12.75">
      <c r="A39" s="33" t="s">
        <v>52</v>
      </c>
      <c r="B39" s="42" t="s">
        <v>53</v>
      </c>
      <c r="C39" s="20">
        <v>0</v>
      </c>
      <c r="D39" s="20">
        <v>0</v>
      </c>
    </row>
    <row r="40" spans="1:4" s="8" customFormat="1" ht="12.75">
      <c r="A40" s="32" t="s">
        <v>86</v>
      </c>
      <c r="B40" s="26" t="s">
        <v>54</v>
      </c>
      <c r="C40" s="21"/>
      <c r="D40" s="21"/>
    </row>
    <row r="41" spans="1:4" s="8" customFormat="1" ht="12.75">
      <c r="A41" s="32" t="s">
        <v>55</v>
      </c>
      <c r="B41" s="26" t="s">
        <v>56</v>
      </c>
      <c r="C41" s="18">
        <v>0</v>
      </c>
      <c r="D41" s="18">
        <v>0</v>
      </c>
    </row>
    <row r="42" spans="1:4" s="8" customFormat="1" ht="12.75">
      <c r="A42" s="32" t="s">
        <v>57</v>
      </c>
      <c r="B42" s="26"/>
      <c r="C42" s="18"/>
      <c r="D42" s="18"/>
    </row>
    <row r="43" spans="1:4" s="8" customFormat="1" ht="12.75">
      <c r="A43" s="32" t="s">
        <v>81</v>
      </c>
      <c r="B43" s="26"/>
      <c r="C43" s="18"/>
      <c r="D43" s="18"/>
    </row>
    <row r="44" spans="1:4" ht="12.75">
      <c r="A44" s="33" t="s">
        <v>232</v>
      </c>
      <c r="B44" s="42" t="s">
        <v>58</v>
      </c>
      <c r="C44" s="20">
        <v>21282669</v>
      </c>
      <c r="D44" s="20">
        <v>25214127</v>
      </c>
    </row>
    <row r="45" spans="1:4" s="8" customFormat="1" ht="12.75">
      <c r="A45" s="32" t="s">
        <v>59</v>
      </c>
      <c r="B45" s="26"/>
      <c r="C45" s="18"/>
      <c r="D45" s="18"/>
    </row>
    <row r="46" spans="1:4" ht="12.75">
      <c r="A46" s="33" t="s">
        <v>60</v>
      </c>
      <c r="B46" s="42" t="s">
        <v>61</v>
      </c>
      <c r="C46" s="20">
        <v>0</v>
      </c>
      <c r="D46" s="20">
        <v>0</v>
      </c>
    </row>
    <row r="47" spans="1:4" s="8" customFormat="1" ht="12.75">
      <c r="A47" s="32" t="s">
        <v>62</v>
      </c>
      <c r="B47" s="26"/>
      <c r="C47" s="18"/>
      <c r="D47" s="18"/>
    </row>
    <row r="48" spans="1:4" ht="12.75">
      <c r="A48" s="34" t="s">
        <v>63</v>
      </c>
      <c r="B48" s="42" t="s">
        <v>64</v>
      </c>
      <c r="C48" s="20">
        <v>0</v>
      </c>
      <c r="D48" s="20">
        <v>0</v>
      </c>
    </row>
    <row r="49" spans="1:4" s="8" customFormat="1" ht="12.75">
      <c r="A49" s="32" t="s">
        <v>65</v>
      </c>
      <c r="B49" s="26"/>
      <c r="C49" s="18"/>
      <c r="D49" s="18"/>
    </row>
    <row r="50" spans="1:4" ht="25.5">
      <c r="A50" s="33" t="s">
        <v>66</v>
      </c>
      <c r="B50" s="42"/>
      <c r="C50" s="20"/>
      <c r="D50" s="20"/>
    </row>
    <row r="51" spans="1:4" ht="12.75">
      <c r="A51" s="33" t="s">
        <v>238</v>
      </c>
      <c r="B51" s="42" t="s">
        <v>67</v>
      </c>
      <c r="C51" s="20">
        <v>0</v>
      </c>
      <c r="D51" s="20">
        <v>781174</v>
      </c>
    </row>
    <row r="52" spans="1:4" ht="12.75">
      <c r="A52" s="33" t="s">
        <v>68</v>
      </c>
      <c r="B52" s="42" t="s">
        <v>69</v>
      </c>
      <c r="C52" s="20">
        <v>0</v>
      </c>
      <c r="D52" s="20">
        <v>0</v>
      </c>
    </row>
    <row r="53" spans="1:4" ht="25.5">
      <c r="A53" s="33" t="s">
        <v>239</v>
      </c>
      <c r="B53" s="44"/>
      <c r="C53" s="20"/>
      <c r="D53" s="20"/>
    </row>
    <row r="54" spans="1:4" ht="12.75">
      <c r="A54" s="33" t="s">
        <v>238</v>
      </c>
      <c r="B54" s="42" t="s">
        <v>70</v>
      </c>
      <c r="C54" s="20">
        <v>0</v>
      </c>
      <c r="D54" s="20">
        <v>0</v>
      </c>
    </row>
    <row r="55" spans="1:4" ht="12.75">
      <c r="A55" s="33" t="s">
        <v>68</v>
      </c>
      <c r="B55" s="42" t="s">
        <v>71</v>
      </c>
      <c r="C55" s="20">
        <v>0</v>
      </c>
      <c r="D55" s="20">
        <v>0</v>
      </c>
    </row>
    <row r="56" spans="1:4" s="8" customFormat="1" ht="12.75">
      <c r="A56" s="32" t="s">
        <v>72</v>
      </c>
      <c r="B56" s="26"/>
      <c r="C56" s="18"/>
      <c r="D56" s="18"/>
    </row>
    <row r="57" spans="1:4" ht="12.75">
      <c r="A57" s="33" t="s">
        <v>238</v>
      </c>
      <c r="B57" s="42" t="s">
        <v>73</v>
      </c>
      <c r="C57" s="20">
        <v>781174</v>
      </c>
      <c r="D57" s="20">
        <v>2566395</v>
      </c>
    </row>
    <row r="58" spans="1:4" ht="12.75">
      <c r="A58" s="33" t="s">
        <v>68</v>
      </c>
      <c r="B58" s="42" t="s">
        <v>74</v>
      </c>
      <c r="C58" s="20"/>
      <c r="D58" s="20">
        <v>0</v>
      </c>
    </row>
    <row r="59" spans="1:4" s="8" customFormat="1" ht="12.75">
      <c r="A59" s="32" t="s">
        <v>75</v>
      </c>
      <c r="B59" s="26" t="s">
        <v>76</v>
      </c>
      <c r="C59" s="18">
        <v>0</v>
      </c>
      <c r="D59" s="18">
        <v>0</v>
      </c>
    </row>
    <row r="60" spans="1:4" s="8" customFormat="1" ht="12.75">
      <c r="A60" s="32" t="s">
        <v>77</v>
      </c>
      <c r="B60" s="26" t="s">
        <v>78</v>
      </c>
      <c r="C60" s="21">
        <f>C44+C46+C48+C51-C52+C54-C55+C57-C58-C59</f>
        <v>22063843</v>
      </c>
      <c r="D60" s="21">
        <f>D44+D46+D48+D51-D52+D54-D55+D57-D58-D59</f>
        <v>28561696</v>
      </c>
    </row>
    <row r="61" spans="1:4" s="8" customFormat="1" ht="16.5" customHeight="1">
      <c r="A61" s="12"/>
      <c r="B61" s="13"/>
      <c r="C61" s="13"/>
      <c r="D61" s="7"/>
    </row>
  </sheetData>
  <sheetProtection selectLockedCells="1"/>
  <mergeCells count="7">
    <mergeCell ref="B1:D1"/>
    <mergeCell ref="B2:D2"/>
    <mergeCell ref="A1:A3"/>
    <mergeCell ref="B3:D3"/>
    <mergeCell ref="A4:A5"/>
    <mergeCell ref="B4:B5"/>
    <mergeCell ref="C4:D4"/>
  </mergeCells>
  <dataValidations count="9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6:D46 C24:D24 C48:D48 C54:D55 C51:D52">
      <formula1>0</formula1>
      <formula2>1E+21</formula2>
    </dataValidation>
    <dataValidation type="whole" allowBlank="1" showInputMessage="1" showErrorMessage="1" errorTitle="Eroare format data" error="Eroare format data" sqref="C41:D41">
      <formula1>0</formula1>
      <formula2>1E+23</formula2>
    </dataValidation>
  </dataValidations>
  <hyperlinks>
    <hyperlink ref="A38" r:id="rId1" display="_ftn1"/>
  </hyperlinks>
  <printOptions/>
  <pageMargins left="0.7480314960629921" right="0.17" top="0.4724409448818898" bottom="0.5118110236220472" header="0.4724409448818898" footer="0.4330708661417323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florentina.stefanescu</cp:lastModifiedBy>
  <cp:lastPrinted>2013-03-27T10:08:04Z</cp:lastPrinted>
  <dcterms:created xsi:type="dcterms:W3CDTF">1996-10-14T23:33:28Z</dcterms:created>
  <dcterms:modified xsi:type="dcterms:W3CDTF">2013-09-03T08:58:27Z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