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9320" windowHeight="13635" tabRatio="778" activeTab="0"/>
  </bookViews>
  <sheets>
    <sheet name="FPF PENSIA MEA" sheetId="1" r:id="rId1"/>
    <sheet name="FPF AZT MODERATO" sheetId="2" r:id="rId2"/>
    <sheet name="FPF AZT VIVACE" sheetId="3" r:id="rId3"/>
    <sheet name="FPF BCR PLUS" sheetId="4" r:id="rId4"/>
    <sheet name="FPF BRD MEDIO" sheetId="5" r:id="rId5"/>
    <sheet name="FPF  EUREKO CONFORT" sheetId="6" r:id="rId6"/>
    <sheet name="FPF STABIL" sheetId="7" r:id="rId7"/>
    <sheet name="FPF ING ACTIV" sheetId="8" r:id="rId8"/>
    <sheet name="FPF ING OPTIM" sheetId="9" r:id="rId9"/>
    <sheet name="FPF RAIFFEISEN ACUMULARE" sheetId="10" r:id="rId10"/>
    <sheet name="CF" sheetId="11" state="hidden" r:id="rId11"/>
  </sheets>
  <externalReferences>
    <externalReference r:id="rId14"/>
  </externalReferences>
  <definedNames>
    <definedName name="JUDET">'[1]XX'!$C$7:$C$48</definedName>
    <definedName name="list" localSheetId="5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7">#REF!</definedName>
    <definedName name="list" localSheetId="8">#REF!</definedName>
    <definedName name="list" localSheetId="9">#REF!</definedName>
    <definedName name="list" localSheetId="6">#REF!</definedName>
    <definedName name="list">#REF!</definedName>
    <definedName name="_xlnm.Print_Area" localSheetId="5">'FPF  EUREKO CONFORT'!$A$1:$V$39</definedName>
    <definedName name="_xlnm.Print_Area" localSheetId="1">'FPF AZT MODERATO'!$A$1:$V$39</definedName>
    <definedName name="_xlnm.Print_Area" localSheetId="2">'FPF AZT VIVACE'!$A$1:$W$39</definedName>
    <definedName name="_xlnm.Print_Area" localSheetId="3">'FPF BCR PLUS'!$A$1:$V$39</definedName>
    <definedName name="_xlnm.Print_Area" localSheetId="4">'FPF BRD MEDIO'!$A$1:$V$39</definedName>
    <definedName name="_xlnm.Print_Area" localSheetId="7">'FPF ING ACTIV'!$A$1:$X$39</definedName>
    <definedName name="_xlnm.Print_Area" localSheetId="8">'FPF ING OPTIM'!$A$1:$X$39</definedName>
    <definedName name="_xlnm.Print_Area" localSheetId="0">'FPF PENSIA MEA'!$A$1:$X$39</definedName>
    <definedName name="_xlnm.Print_Area" localSheetId="9">'FPF RAIFFEISEN ACUMULARE'!$A$1:$X$39</definedName>
    <definedName name="_xlnm.Print_Area" localSheetId="6">'FPF STABIL'!$A$1:$T$39</definedName>
  </definedNames>
  <calcPr fullCalcOnLoad="1"/>
</workbook>
</file>

<file path=xl/sharedStrings.xml><?xml version="1.0" encoding="utf-8"?>
<sst xmlns="http://schemas.openxmlformats.org/spreadsheetml/2006/main" count="851" uniqueCount="221">
  <si>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</si>
  <si>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</si>
  <si>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</si>
  <si>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</si>
  <si>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</si>
  <si>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</si>
  <si>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</si>
  <si>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</si>
  <si>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</si>
  <si>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</si>
  <si>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</si>
  <si>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</si>
  <si>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</si>
  <si>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</si>
  <si>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</si>
  <si>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</si>
  <si>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</si>
  <si>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</si>
  <si>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</si>
  <si>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</si>
  <si>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</si>
  <si>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</si>
  <si>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</si>
  <si>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</si>
  <si>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</si>
  <si>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</si>
  <si>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</si>
  <si>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</si>
  <si>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</si>
  <si>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</si>
  <si>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</si>
  <si>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</si>
  <si>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</si>
  <si>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</si>
  <si>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</si>
  <si>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</si>
  <si>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</si>
  <si>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</si>
  <si>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</si>
  <si>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</si>
  <si>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</si>
  <si>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</si>
  <si>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</si>
  <si>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</si>
  <si>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</si>
  <si>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</si>
  <si>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</si>
  <si>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</si>
  <si>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</si>
  <si>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</si>
  <si>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</si>
  <si>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</si>
  <si>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</si>
  <si>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</si>
  <si>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</si>
  <si>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</si>
  <si>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</si>
  <si>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</si>
  <si>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</si>
  <si>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</si>
  <si>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</si>
  <si>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</si>
  <si>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</si>
  <si>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</si>
  <si>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</si>
  <si>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</si>
  <si>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</si>
  <si>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</si>
  <si>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</si>
  <si>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</si>
  <si>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</si>
  <si>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</si>
  <si>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</si>
  <si>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</si>
  <si>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</si>
  <si>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</si>
  <si>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</si>
  <si>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</si>
  <si>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</si>
  <si>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</si>
  <si>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</si>
  <si>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</si>
  <si>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</si>
  <si>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</si>
  <si>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</si>
  <si>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</si>
  <si>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</si>
  <si>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</si>
  <si>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</si>
  <si>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</si>
  <si>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</si>
  <si>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</si>
  <si>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</si>
  <si>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</si>
  <si>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</si>
  <si>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</si>
  <si>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</si>
  <si>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</si>
  <si>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</si>
  <si>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</si>
  <si>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</si>
  <si>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</si>
  <si>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</si>
  <si>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</si>
  <si>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</si>
  <si>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</si>
  <si>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</si>
  <si>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</si>
  <si>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</si>
  <si>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</si>
  <si>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</si>
  <si>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</si>
  <si>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</si>
  <si>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</si>
  <si>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</si>
  <si>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</si>
  <si>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</si>
  <si>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</si>
  <si>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</si>
  <si>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</si>
  <si>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</si>
  <si>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</si>
  <si>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</si>
  <si>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</si>
  <si>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</si>
  <si>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</si>
  <si>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</si>
  <si>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</si>
  <si>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</si>
  <si>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</si>
  <si>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</si>
  <si>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</si>
  <si>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</si>
  <si>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</si>
  <si>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</si>
  <si>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</si>
  <si>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</si>
  <si>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</si>
  <si>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</si>
  <si>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</si>
  <si>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</si>
  <si>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</si>
  <si>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</si>
  <si>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</si>
  <si>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</si>
  <si>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</si>
  <si>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</si>
  <si>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</si>
  <si>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</si>
  <si>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</si>
  <si>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</si>
  <si>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</si>
  <si>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</si>
  <si>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</si>
  <si>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</si>
  <si>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</si>
  <si>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</si>
  <si>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</si>
  <si>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</si>
  <si>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</si>
  <si>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</si>
  <si>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</si>
  <si>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</si>
  <si>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</si>
  <si>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</si>
  <si>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</si>
  <si>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</si>
  <si>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</si>
  <si>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</si>
  <si>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</si>
  <si>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</si>
  <si>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</si>
  <si>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</si>
  <si>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</si>
  <si>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</si>
  <si>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</si>
  <si>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</si>
  <si>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</si>
  <si>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</si>
  <si>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</si>
  <si>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</si>
  <si>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</si>
  <si>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</si>
  <si>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</si>
  <si>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</si>
  <si>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</si>
  <si>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</si>
  <si>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</si>
  <si>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</si>
  <si>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</si>
  <si>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</si>
  <si>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</si>
  <si>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</si>
  <si>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</si>
  <si>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</si>
  <si>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</si>
  <si>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</si>
  <si>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</si>
  <si>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</si>
  <si>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</si>
  <si>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</si>
  <si>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</si>
  <si>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</si>
  <si>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</si>
  <si>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</si>
  <si>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</si>
  <si>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</si>
  <si>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</si>
  <si>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</si>
  <si>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</si>
  <si>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Fondul de Pensii Facultative PENSIA MEA</t>
  </si>
  <si>
    <t>Fondul de Pensii Facultative BRD MEDIO</t>
  </si>
  <si>
    <t>Fondul de Pensii Facultative AZT MODERATO</t>
  </si>
  <si>
    <t>Fondul de Pensii Facultative AZT VIVACE</t>
  </si>
  <si>
    <t>Fondul de Pensii Facultative BCR PLUS</t>
  </si>
  <si>
    <t>Fondul de Pensii Facultative EUREKO CONFORT</t>
  </si>
  <si>
    <t>Fondul de Pensii Facultative STABIL</t>
  </si>
  <si>
    <t>Fondul de Pensii Facultative ING ACTIV</t>
  </si>
  <si>
    <t>Fondul de Pensii Facultative ING OPTIM</t>
  </si>
  <si>
    <t>Fondul de Pensii Facultative RAIFFEISEN ACUMULARE</t>
  </si>
  <si>
    <t>SITUAŢIA VENITURILOR ŞI CHELTUIELILOR la data de 30 iunie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</si>
</sst>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0" fillId="0" borderId="0" xfId="57" applyFont="1" applyFill="1" applyBorder="1" applyProtection="1">
      <alignment/>
      <protection locked="0"/>
    </xf>
    <xf numFmtId="0" fontId="21" fillId="0" borderId="0" xfId="57" applyFont="1" applyFill="1" applyBorder="1" applyProtection="1">
      <alignment/>
      <protection locked="0"/>
    </xf>
    <xf numFmtId="164" fontId="20" fillId="0" borderId="0" xfId="44" applyNumberFormat="1" applyFont="1" applyFill="1" applyBorder="1" applyAlignment="1" applyProtection="1">
      <alignment/>
      <protection locked="0"/>
    </xf>
    <xf numFmtId="3" fontId="21" fillId="0" borderId="0" xfId="57" applyNumberFormat="1" applyFont="1" applyFill="1" applyBorder="1" applyProtection="1">
      <alignment/>
      <protection locked="0"/>
    </xf>
    <xf numFmtId="43" fontId="20" fillId="0" borderId="0" xfId="42" applyFont="1" applyFill="1" applyBorder="1" applyAlignment="1" applyProtection="1">
      <alignment/>
      <protection locked="0"/>
    </xf>
    <xf numFmtId="164" fontId="21" fillId="0" borderId="10" xfId="44" applyNumberFormat="1" applyFont="1" applyFill="1" applyBorder="1" applyAlignment="1" applyProtection="1">
      <alignment horizontal="justify" vertical="top" wrapText="1"/>
      <protection locked="0"/>
    </xf>
    <xf numFmtId="164" fontId="21" fillId="0" borderId="11" xfId="44" applyNumberFormat="1" applyFont="1" applyFill="1" applyBorder="1" applyAlignment="1" applyProtection="1">
      <alignment horizontal="justify" wrapText="1"/>
      <protection locked="0"/>
    </xf>
    <xf numFmtId="3" fontId="20" fillId="0" borderId="12" xfId="44" applyNumberFormat="1" applyFont="1" applyFill="1" applyBorder="1" applyAlignment="1" applyProtection="1">
      <alignment horizontal="right" vertical="top" wrapText="1"/>
      <protection locked="0"/>
    </xf>
    <xf numFmtId="3" fontId="20" fillId="0" borderId="13" xfId="44" applyNumberFormat="1" applyFont="1" applyFill="1" applyBorder="1" applyAlignment="1" applyProtection="1">
      <alignment horizontal="right" vertical="top" wrapText="1"/>
      <protection locked="0"/>
    </xf>
    <xf numFmtId="3" fontId="20" fillId="0" borderId="11" xfId="44" applyNumberFormat="1" applyFont="1" applyFill="1" applyBorder="1" applyAlignment="1" applyProtection="1">
      <alignment horizontal="right" vertical="top" wrapText="1"/>
      <protection locked="0"/>
    </xf>
    <xf numFmtId="3" fontId="21" fillId="0" borderId="14" xfId="44" applyNumberFormat="1" applyFont="1" applyFill="1" applyBorder="1" applyAlignment="1" applyProtection="1">
      <alignment horizontal="right" vertical="top" wrapText="1"/>
      <protection/>
    </xf>
    <xf numFmtId="3" fontId="21" fillId="0" borderId="15" xfId="44" applyNumberFormat="1" applyFont="1" applyFill="1" applyBorder="1" applyAlignment="1" applyProtection="1">
      <alignment horizontal="right" vertical="top" wrapText="1"/>
      <protection/>
    </xf>
    <xf numFmtId="3" fontId="21" fillId="0" borderId="12" xfId="44" applyNumberFormat="1" applyFont="1" applyFill="1" applyBorder="1" applyAlignment="1" applyProtection="1">
      <alignment horizontal="right" vertical="top" wrapText="1"/>
      <protection locked="0"/>
    </xf>
    <xf numFmtId="3" fontId="21" fillId="0" borderId="11" xfId="44" applyNumberFormat="1" applyFont="1" applyFill="1" applyBorder="1" applyAlignment="1" applyProtection="1">
      <alignment horizontal="right" vertical="top" wrapText="1"/>
      <protection locked="0"/>
    </xf>
    <xf numFmtId="3" fontId="20" fillId="0" borderId="16" xfId="44" applyNumberFormat="1" applyFont="1" applyFill="1" applyBorder="1" applyAlignment="1" applyProtection="1">
      <alignment horizontal="right" vertical="top" wrapText="1"/>
      <protection locked="0"/>
    </xf>
    <xf numFmtId="3" fontId="21" fillId="0" borderId="16" xfId="44" applyNumberFormat="1" applyFont="1" applyFill="1" applyBorder="1" applyAlignment="1" applyProtection="1">
      <alignment horizontal="right" vertical="top" wrapText="1"/>
      <protection/>
    </xf>
    <xf numFmtId="3" fontId="21" fillId="0" borderId="13" xfId="44" applyNumberFormat="1" applyFont="1" applyFill="1" applyBorder="1" applyAlignment="1" applyProtection="1">
      <alignment horizontal="right" vertical="top" wrapText="1"/>
      <protection/>
    </xf>
    <xf numFmtId="3" fontId="21" fillId="0" borderId="12" xfId="44" applyNumberFormat="1" applyFont="1" applyFill="1" applyBorder="1" applyAlignment="1" applyProtection="1">
      <alignment horizontal="right" vertical="top" wrapText="1"/>
      <protection/>
    </xf>
    <xf numFmtId="3" fontId="21" fillId="0" borderId="11" xfId="44" applyNumberFormat="1" applyFont="1" applyFill="1" applyBorder="1" applyAlignment="1" applyProtection="1">
      <alignment horizontal="right" vertical="top" wrapText="1"/>
      <protection/>
    </xf>
    <xf numFmtId="3" fontId="21" fillId="0" borderId="14" xfId="44" applyNumberFormat="1" applyFont="1" applyFill="1" applyBorder="1" applyAlignment="1" applyProtection="1">
      <alignment horizontal="right" vertical="top" wrapText="1"/>
      <protection locked="0"/>
    </xf>
    <xf numFmtId="3" fontId="21" fillId="0" borderId="15" xfId="44" applyNumberFormat="1" applyFont="1" applyFill="1" applyBorder="1" applyAlignment="1" applyProtection="1">
      <alignment horizontal="right" vertical="top" wrapText="1"/>
      <protection locked="0"/>
    </xf>
    <xf numFmtId="3" fontId="21" fillId="0" borderId="17" xfId="44" applyNumberFormat="1" applyFont="1" applyFill="1" applyBorder="1" applyAlignment="1" applyProtection="1">
      <alignment horizontal="right" vertical="top" wrapText="1"/>
      <protection/>
    </xf>
    <xf numFmtId="3" fontId="21" fillId="0" borderId="18" xfId="44" applyNumberFormat="1" applyFont="1" applyFill="1" applyBorder="1" applyAlignment="1" applyProtection="1">
      <alignment horizontal="right" vertical="top" wrapText="1"/>
      <protection/>
    </xf>
    <xf numFmtId="0" fontId="20" fillId="0" borderId="19" xfId="57" applyFont="1" applyFill="1" applyBorder="1" applyProtection="1">
      <alignment/>
      <protection locked="0"/>
    </xf>
    <xf numFmtId="0" fontId="20" fillId="0" borderId="20" xfId="0" applyFont="1" applyFill="1" applyBorder="1" applyAlignment="1" applyProtection="1">
      <alignment/>
      <protection locked="0"/>
    </xf>
    <xf numFmtId="3" fontId="20" fillId="0" borderId="0" xfId="57" applyNumberFormat="1" applyFont="1" applyFill="1" applyBorder="1" applyProtection="1">
      <alignment/>
      <protection locked="0"/>
    </xf>
    <xf numFmtId="0" fontId="21" fillId="0" borderId="21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57" applyFont="1" applyFill="1" applyProtection="1">
      <alignment/>
      <protection locked="0"/>
    </xf>
    <xf numFmtId="3" fontId="20" fillId="0" borderId="0" xfId="57" applyNumberFormat="1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57" applyFont="1" applyFill="1" applyProtection="1">
      <alignment/>
      <protection locked="0"/>
    </xf>
    <xf numFmtId="3" fontId="21" fillId="0" borderId="0" xfId="57" applyNumberFormat="1" applyFont="1" applyFill="1" applyProtection="1">
      <alignment/>
      <protection locked="0"/>
    </xf>
    <xf numFmtId="43" fontId="20" fillId="0" borderId="0" xfId="42" applyFont="1" applyFill="1" applyAlignment="1" applyProtection="1">
      <alignment/>
      <protection locked="0"/>
    </xf>
    <xf numFmtId="0" fontId="21" fillId="33" borderId="22" xfId="57" applyFont="1" applyFill="1" applyBorder="1" applyAlignment="1" applyProtection="1">
      <alignment horizontal="center" vertical="top" wrapText="1"/>
      <protection locked="0"/>
    </xf>
    <xf numFmtId="0" fontId="21" fillId="33" borderId="23" xfId="57" applyFont="1" applyFill="1" applyBorder="1" applyAlignment="1" applyProtection="1">
      <alignment horizontal="center" vertical="top" wrapText="1"/>
      <protection locked="0"/>
    </xf>
    <xf numFmtId="164" fontId="21" fillId="33" borderId="24" xfId="44" applyNumberFormat="1" applyFont="1" applyFill="1" applyBorder="1" applyAlignment="1" applyProtection="1">
      <alignment horizontal="justify" wrapText="1"/>
      <protection locked="0"/>
    </xf>
    <xf numFmtId="164" fontId="20" fillId="33" borderId="25" xfId="44" applyNumberFormat="1" applyFont="1" applyFill="1" applyBorder="1" applyAlignment="1" applyProtection="1">
      <alignment horizontal="justify" wrapText="1"/>
      <protection locked="0"/>
    </xf>
    <xf numFmtId="164" fontId="20" fillId="33" borderId="25" xfId="44" applyNumberFormat="1" applyFont="1" applyFill="1" applyBorder="1" applyAlignment="1" applyProtection="1">
      <alignment horizontal="justify" vertical="top" wrapText="1"/>
      <protection locked="0"/>
    </xf>
    <xf numFmtId="164" fontId="22" fillId="33" borderId="25" xfId="44" applyNumberFormat="1" applyFont="1" applyFill="1" applyBorder="1" applyAlignment="1" applyProtection="1">
      <alignment horizontal="justify" vertical="top" wrapText="1"/>
      <protection locked="0"/>
    </xf>
    <xf numFmtId="164" fontId="21" fillId="33" borderId="25" xfId="44" applyNumberFormat="1" applyFont="1" applyFill="1" applyBorder="1" applyAlignment="1" applyProtection="1">
      <alignment horizontal="justify" vertical="top" wrapText="1"/>
      <protection locked="0"/>
    </xf>
    <xf numFmtId="164" fontId="23" fillId="33" borderId="25" xfId="44" applyNumberFormat="1" applyFont="1" applyFill="1" applyBorder="1" applyAlignment="1" applyProtection="1">
      <alignment horizontal="justify" vertical="top" wrapText="1"/>
      <protection locked="0"/>
    </xf>
    <xf numFmtId="164" fontId="23" fillId="33" borderId="25" xfId="44" applyNumberFormat="1" applyFont="1" applyFill="1" applyBorder="1" applyAlignment="1" applyProtection="1" quotePrefix="1">
      <alignment horizontal="justify" vertical="top" wrapText="1"/>
      <protection locked="0"/>
    </xf>
    <xf numFmtId="164" fontId="23" fillId="33" borderId="26" xfId="44" applyNumberFormat="1" applyFont="1" applyFill="1" applyBorder="1" applyAlignment="1" applyProtection="1" quotePrefix="1">
      <alignment horizontal="justify" vertical="top" wrapText="1"/>
      <protection locked="0"/>
    </xf>
    <xf numFmtId="0" fontId="20" fillId="0" borderId="0" xfId="57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Fill="1" applyBorder="1" applyAlignment="1" applyProtection="1">
      <alignment horizontal="justify" vertical="top" wrapText="1"/>
      <protection locked="0"/>
    </xf>
    <xf numFmtId="0" fontId="21" fillId="0" borderId="13" xfId="0" applyFont="1" applyFill="1" applyBorder="1" applyAlignment="1" applyProtection="1">
      <alignment horizontal="justify" wrapText="1"/>
      <protection locked="0"/>
    </xf>
    <xf numFmtId="43" fontId="20" fillId="0" borderId="16" xfId="44" applyFont="1" applyFill="1" applyBorder="1" applyAlignment="1" applyProtection="1">
      <alignment horizontal="right" vertical="top" wrapText="1"/>
      <protection locked="0"/>
    </xf>
    <xf numFmtId="43" fontId="20" fillId="0" borderId="28" xfId="44" applyFont="1" applyFill="1" applyBorder="1" applyAlignment="1" applyProtection="1">
      <alignment horizontal="right" vertical="top" wrapText="1"/>
      <protection locked="0"/>
    </xf>
    <xf numFmtId="164" fontId="20" fillId="0" borderId="12" xfId="44" applyNumberFormat="1" applyFont="1" applyFill="1" applyBorder="1" applyAlignment="1" applyProtection="1">
      <alignment horizontal="right" vertical="top" wrapText="1"/>
      <protection locked="0"/>
    </xf>
    <xf numFmtId="164" fontId="20" fillId="0" borderId="29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30" xfId="44" applyNumberFormat="1" applyFont="1" applyFill="1" applyBorder="1" applyAlignment="1" applyProtection="1">
      <alignment horizontal="right" vertical="top" wrapText="1"/>
      <protection/>
    </xf>
    <xf numFmtId="164" fontId="21" fillId="0" borderId="10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29" xfId="44" applyNumberFormat="1" applyFont="1" applyFill="1" applyBorder="1" applyAlignment="1" applyProtection="1">
      <alignment horizontal="right" vertical="top" wrapText="1"/>
      <protection locked="0"/>
    </xf>
    <xf numFmtId="164" fontId="20" fillId="0" borderId="16" xfId="44" applyNumberFormat="1" applyFont="1" applyFill="1" applyBorder="1" applyAlignment="1" applyProtection="1">
      <alignment horizontal="right" vertical="top" wrapText="1"/>
      <protection locked="0"/>
    </xf>
    <xf numFmtId="164" fontId="20" fillId="0" borderId="28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14" xfId="44" applyNumberFormat="1" applyFont="1" applyFill="1" applyBorder="1" applyAlignment="1" applyProtection="1">
      <alignment horizontal="right" vertical="top" wrapText="1"/>
      <protection/>
    </xf>
    <xf numFmtId="164" fontId="20" fillId="0" borderId="10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16" xfId="44" applyNumberFormat="1" applyFont="1" applyFill="1" applyBorder="1" applyAlignment="1" applyProtection="1">
      <alignment horizontal="right" vertical="top" wrapText="1"/>
      <protection/>
    </xf>
    <xf numFmtId="164" fontId="21" fillId="0" borderId="28" xfId="44" applyNumberFormat="1" applyFont="1" applyFill="1" applyBorder="1" applyAlignment="1" applyProtection="1">
      <alignment horizontal="right" vertical="top" wrapText="1"/>
      <protection/>
    </xf>
    <xf numFmtId="164" fontId="21" fillId="0" borderId="12" xfId="44" applyNumberFormat="1" applyFont="1" applyFill="1" applyBorder="1" applyAlignment="1" applyProtection="1">
      <alignment horizontal="right" vertical="top" wrapText="1"/>
      <protection/>
    </xf>
    <xf numFmtId="164" fontId="21" fillId="0" borderId="29" xfId="44" applyNumberFormat="1" applyFont="1" applyFill="1" applyBorder="1" applyAlignment="1" applyProtection="1">
      <alignment horizontal="right" vertical="top" wrapText="1"/>
      <protection/>
    </xf>
    <xf numFmtId="164" fontId="21" fillId="0" borderId="12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14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30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11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10" xfId="44" applyNumberFormat="1" applyFont="1" applyFill="1" applyBorder="1" applyAlignment="1" applyProtection="1">
      <alignment horizontal="right" vertical="top" wrapText="1"/>
      <protection/>
    </xf>
    <xf numFmtId="164" fontId="21" fillId="0" borderId="11" xfId="44" applyNumberFormat="1" applyFont="1" applyFill="1" applyBorder="1" applyAlignment="1" applyProtection="1">
      <alignment horizontal="right" vertical="top" wrapText="1"/>
      <protection/>
    </xf>
    <xf numFmtId="43" fontId="21" fillId="0" borderId="17" xfId="44" applyFont="1" applyFill="1" applyBorder="1" applyAlignment="1" applyProtection="1">
      <alignment horizontal="right" vertical="top" wrapText="1"/>
      <protection/>
    </xf>
    <xf numFmtId="43" fontId="21" fillId="0" borderId="31" xfId="44" applyFont="1" applyFill="1" applyBorder="1" applyAlignment="1" applyProtection="1">
      <alignment horizontal="right" vertical="top" wrapText="1"/>
      <protection/>
    </xf>
    <xf numFmtId="164" fontId="20" fillId="0" borderId="13" xfId="44" applyNumberFormat="1" applyFont="1" applyFill="1" applyBorder="1" applyAlignment="1" applyProtection="1">
      <alignment horizontal="right" vertical="top" wrapText="1"/>
      <protection locked="0"/>
    </xf>
    <xf numFmtId="164" fontId="20" fillId="0" borderId="11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15" xfId="44" applyNumberFormat="1" applyFont="1" applyFill="1" applyBorder="1" applyAlignment="1" applyProtection="1">
      <alignment horizontal="right" vertical="top" wrapText="1"/>
      <protection/>
    </xf>
    <xf numFmtId="164" fontId="21" fillId="0" borderId="0" xfId="44" applyNumberFormat="1" applyFont="1" applyFill="1" applyBorder="1" applyAlignment="1" applyProtection="1">
      <alignment horizontal="right" vertical="top" wrapText="1"/>
      <protection locked="0"/>
    </xf>
    <xf numFmtId="164" fontId="20" fillId="0" borderId="0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13" xfId="44" applyNumberFormat="1" applyFont="1" applyFill="1" applyBorder="1" applyAlignment="1" applyProtection="1">
      <alignment horizontal="right" vertical="top" wrapText="1"/>
      <protection/>
    </xf>
    <xf numFmtId="164" fontId="21" fillId="0" borderId="15" xfId="44" applyNumberFormat="1" applyFont="1" applyFill="1" applyBorder="1" applyAlignment="1" applyProtection="1">
      <alignment horizontal="right" vertical="top" wrapText="1"/>
      <protection locked="0"/>
    </xf>
    <xf numFmtId="164" fontId="21" fillId="0" borderId="0" xfId="44" applyNumberFormat="1" applyFont="1" applyFill="1" applyBorder="1" applyAlignment="1" applyProtection="1">
      <alignment horizontal="right" vertical="top" wrapText="1"/>
      <protection/>
    </xf>
    <xf numFmtId="43" fontId="21" fillId="0" borderId="18" xfId="44" applyFont="1" applyFill="1" applyBorder="1" applyAlignment="1" applyProtection="1">
      <alignment horizontal="right" vertical="top" wrapText="1"/>
      <protection/>
    </xf>
    <xf numFmtId="164" fontId="21" fillId="0" borderId="17" xfId="44" applyNumberFormat="1" applyFont="1" applyFill="1" applyBorder="1" applyAlignment="1" applyProtection="1">
      <alignment horizontal="right" vertical="top" wrapText="1"/>
      <protection/>
    </xf>
    <xf numFmtId="164" fontId="21" fillId="0" borderId="31" xfId="44" applyNumberFormat="1" applyFont="1" applyFill="1" applyBorder="1" applyAlignment="1" applyProtection="1">
      <alignment horizontal="right" vertical="top" wrapText="1"/>
      <protection/>
    </xf>
    <xf numFmtId="14" fontId="21" fillId="33" borderId="32" xfId="57" applyNumberFormat="1" applyFont="1" applyFill="1" applyBorder="1" applyAlignment="1" applyProtection="1">
      <alignment horizontal="center" vertical="center" wrapText="1"/>
      <protection locked="0"/>
    </xf>
    <xf numFmtId="164" fontId="21" fillId="33" borderId="33" xfId="44" applyNumberFormat="1" applyFont="1" applyFill="1" applyBorder="1" applyAlignment="1" applyProtection="1">
      <alignment horizontal="justify" vertical="top" wrapText="1"/>
      <protection locked="0"/>
    </xf>
    <xf numFmtId="164" fontId="20" fillId="33" borderId="12" xfId="44" applyNumberFormat="1" applyFont="1" applyFill="1" applyBorder="1" applyAlignment="1" applyProtection="1">
      <alignment horizontal="center" vertical="top" wrapText="1"/>
      <protection locked="0"/>
    </xf>
    <xf numFmtId="164" fontId="20" fillId="33" borderId="12" xfId="44" applyNumberFormat="1" applyFont="1" applyFill="1" applyBorder="1" applyAlignment="1" applyProtection="1">
      <alignment horizontal="center" wrapText="1"/>
      <protection locked="0"/>
    </xf>
    <xf numFmtId="164" fontId="21" fillId="33" borderId="12" xfId="44" applyNumberFormat="1" applyFont="1" applyFill="1" applyBorder="1" applyAlignment="1" applyProtection="1">
      <alignment horizontal="center" vertical="top" wrapText="1"/>
      <protection locked="0"/>
    </xf>
    <xf numFmtId="164" fontId="21" fillId="33" borderId="10" xfId="44" applyNumberFormat="1" applyFont="1" applyFill="1" applyBorder="1" applyAlignment="1" applyProtection="1">
      <alignment horizontal="center" vertical="top" wrapText="1"/>
      <protection locked="0"/>
    </xf>
    <xf numFmtId="164" fontId="20" fillId="33" borderId="10" xfId="44" applyNumberFormat="1" applyFont="1" applyFill="1" applyBorder="1" applyAlignment="1" applyProtection="1">
      <alignment horizontal="center" vertical="top" wrapText="1"/>
      <protection locked="0"/>
    </xf>
    <xf numFmtId="164" fontId="20" fillId="33" borderId="17" xfId="44" applyNumberFormat="1" applyFont="1" applyFill="1" applyBorder="1" applyAlignment="1" applyProtection="1">
      <alignment horizontal="center" vertical="top" wrapText="1"/>
      <protection locked="0"/>
    </xf>
    <xf numFmtId="0" fontId="21" fillId="33" borderId="33" xfId="0" applyFont="1" applyFill="1" applyBorder="1" applyAlignment="1" applyProtection="1">
      <alignment horizontal="justify" vertical="top" wrapText="1"/>
      <protection locked="0"/>
    </xf>
    <xf numFmtId="0" fontId="20" fillId="33" borderId="12" xfId="0" applyFont="1" applyFill="1" applyBorder="1" applyAlignment="1" applyProtection="1">
      <alignment horizontal="justify" vertical="top" wrapText="1"/>
      <protection locked="0"/>
    </xf>
    <xf numFmtId="0" fontId="20" fillId="33" borderId="12" xfId="0" applyFont="1" applyFill="1" applyBorder="1" applyAlignment="1" applyProtection="1">
      <alignment horizontal="justify" wrapText="1"/>
      <protection locked="0"/>
    </xf>
    <xf numFmtId="0" fontId="21" fillId="33" borderId="12" xfId="0" applyFont="1" applyFill="1" applyBorder="1" applyAlignment="1" applyProtection="1">
      <alignment horizontal="justify" vertical="top" wrapText="1"/>
      <protection locked="0"/>
    </xf>
    <xf numFmtId="0" fontId="21" fillId="33" borderId="10" xfId="0" applyFont="1" applyFill="1" applyBorder="1" applyAlignment="1" applyProtection="1">
      <alignment horizontal="justify" vertical="top" wrapText="1"/>
      <protection locked="0"/>
    </xf>
    <xf numFmtId="0" fontId="20" fillId="33" borderId="10" xfId="0" applyFont="1" applyFill="1" applyBorder="1" applyAlignment="1" applyProtection="1">
      <alignment horizontal="justify" vertical="top" wrapText="1"/>
      <protection locked="0"/>
    </xf>
    <xf numFmtId="49" fontId="20" fillId="33" borderId="12" xfId="0" applyNumberFormat="1" applyFont="1" applyFill="1" applyBorder="1" applyAlignment="1" applyProtection="1">
      <alignment horizontal="justify" vertical="top" wrapText="1"/>
      <protection locked="0"/>
    </xf>
    <xf numFmtId="49" fontId="20" fillId="33" borderId="17" xfId="0" applyNumberFormat="1" applyFont="1" applyFill="1" applyBorder="1" applyAlignment="1" applyProtection="1">
      <alignment horizontal="justify" vertical="top" wrapText="1"/>
      <protection locked="0"/>
    </xf>
    <xf numFmtId="164" fontId="20" fillId="33" borderId="12" xfId="44" applyNumberFormat="1" applyFont="1" applyFill="1" applyBorder="1" applyAlignment="1" applyProtection="1">
      <alignment horizontal="justify" vertical="top" wrapText="1"/>
      <protection locked="0"/>
    </xf>
    <xf numFmtId="164" fontId="20" fillId="33" borderId="12" xfId="44" applyNumberFormat="1" applyFont="1" applyFill="1" applyBorder="1" applyAlignment="1" applyProtection="1">
      <alignment horizontal="justify" wrapText="1"/>
      <protection locked="0"/>
    </xf>
    <xf numFmtId="164" fontId="21" fillId="33" borderId="12" xfId="44" applyNumberFormat="1" applyFont="1" applyFill="1" applyBorder="1" applyAlignment="1" applyProtection="1">
      <alignment horizontal="justify" vertical="top" wrapText="1"/>
      <protection locked="0"/>
    </xf>
    <xf numFmtId="164" fontId="21" fillId="33" borderId="10" xfId="44" applyNumberFormat="1" applyFont="1" applyFill="1" applyBorder="1" applyAlignment="1" applyProtection="1">
      <alignment horizontal="justify" vertical="top" wrapText="1"/>
      <protection locked="0"/>
    </xf>
    <xf numFmtId="164" fontId="20" fillId="33" borderId="10" xfId="44" applyNumberFormat="1" applyFont="1" applyFill="1" applyBorder="1" applyAlignment="1" applyProtection="1">
      <alignment horizontal="justify" vertical="top" wrapText="1"/>
      <protection locked="0"/>
    </xf>
    <xf numFmtId="164" fontId="20" fillId="33" borderId="17" xfId="44" applyNumberFormat="1" applyFont="1" applyFill="1" applyBorder="1" applyAlignment="1" applyProtection="1">
      <alignment horizontal="justify" vertical="top" wrapText="1"/>
      <protection locked="0"/>
    </xf>
    <xf numFmtId="0" fontId="21" fillId="33" borderId="34" xfId="57" applyFont="1" applyFill="1" applyBorder="1" applyAlignment="1" applyProtection="1">
      <alignment horizontal="center" vertical="center" wrapText="1"/>
      <protection locked="0"/>
    </xf>
    <xf numFmtId="0" fontId="21" fillId="33" borderId="22" xfId="57" applyFont="1" applyFill="1" applyBorder="1" applyAlignment="1" applyProtection="1">
      <alignment horizontal="center" vertical="center" wrapText="1"/>
      <protection locked="0"/>
    </xf>
    <xf numFmtId="0" fontId="21" fillId="33" borderId="35" xfId="57" applyFont="1" applyFill="1" applyBorder="1" applyAlignment="1" applyProtection="1">
      <alignment horizontal="center" vertical="center" wrapText="1"/>
      <protection locked="0"/>
    </xf>
    <xf numFmtId="0" fontId="21" fillId="33" borderId="20" xfId="57" applyFont="1" applyFill="1" applyBorder="1" applyAlignment="1" applyProtection="1">
      <alignment horizontal="center" vertical="center" wrapText="1"/>
      <protection locked="0"/>
    </xf>
    <xf numFmtId="0" fontId="21" fillId="33" borderId="23" xfId="57" applyFont="1" applyFill="1" applyBorder="1" applyAlignment="1" applyProtection="1">
      <alignment horizontal="center" vertical="center" wrapText="1"/>
      <protection locked="0"/>
    </xf>
    <xf numFmtId="0" fontId="21" fillId="33" borderId="21" xfId="57" applyFont="1" applyFill="1" applyBorder="1" applyAlignment="1" applyProtection="1">
      <alignment horizontal="center" vertical="center" wrapText="1"/>
      <protection locked="0"/>
    </xf>
    <xf numFmtId="0" fontId="21" fillId="33" borderId="32" xfId="57" applyFont="1" applyFill="1" applyBorder="1" applyAlignment="1" applyProtection="1">
      <alignment horizontal="center" vertical="center" wrapText="1"/>
      <protection locked="0"/>
    </xf>
    <xf numFmtId="0" fontId="21" fillId="33" borderId="10" xfId="57" applyFont="1" applyFill="1" applyBorder="1" applyAlignment="1" applyProtection="1">
      <alignment horizontal="center" wrapText="1"/>
      <protection locked="0"/>
    </xf>
    <xf numFmtId="0" fontId="21" fillId="33" borderId="36" xfId="57" applyFont="1" applyFill="1" applyBorder="1" applyAlignment="1" applyProtection="1">
      <alignment horizontal="center" wrapText="1"/>
      <protection locked="0"/>
    </xf>
    <xf numFmtId="0" fontId="21" fillId="33" borderId="11" xfId="57" applyFont="1" applyFill="1" applyBorder="1" applyAlignment="1" applyProtection="1">
      <alignment horizontal="center" wrapText="1"/>
      <protection locked="0"/>
    </xf>
    <xf numFmtId="49" fontId="21" fillId="33" borderId="27" xfId="57" applyNumberFormat="1" applyFont="1" applyFill="1" applyBorder="1" applyAlignment="1" applyProtection="1">
      <alignment horizontal="center" wrapText="1"/>
      <protection locked="0"/>
    </xf>
    <xf numFmtId="49" fontId="21" fillId="33" borderId="37" xfId="57" applyNumberFormat="1" applyFont="1" applyFill="1" applyBorder="1" applyAlignment="1" applyProtection="1">
      <alignment horizontal="center" wrapText="1"/>
      <protection locked="0"/>
    </xf>
    <xf numFmtId="49" fontId="21" fillId="33" borderId="13" xfId="57" applyNumberFormat="1" applyFont="1" applyFill="1" applyBorder="1" applyAlignment="1" applyProtection="1">
      <alignment horizontal="center" wrapText="1"/>
      <protection locked="0"/>
    </xf>
    <xf numFmtId="0" fontId="21" fillId="33" borderId="38" xfId="57" applyFont="1" applyFill="1" applyBorder="1" applyAlignment="1" applyProtection="1">
      <alignment horizontal="center" vertical="center"/>
      <protection locked="0"/>
    </xf>
    <xf numFmtId="0" fontId="21" fillId="33" borderId="39" xfId="57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140625" style="32" customWidth="1"/>
    <col min="3" max="3" width="11.28125" style="32" bestFit="1" customWidth="1"/>
    <col min="4" max="4" width="21.00390625" style="32" customWidth="1"/>
    <col min="5" max="5" width="9.140625" style="4" customWidth="1"/>
    <col min="6" max="6" width="11.28125" style="4" bestFit="1" customWidth="1"/>
    <col min="7" max="16384" width="9.140625" style="4" customWidth="1"/>
  </cols>
  <sheetData>
    <row r="1" spans="1:4" ht="12.75" customHeight="1">
      <c r="A1" s="120" t="s">
        <v>0</v>
      </c>
      <c r="B1" s="117" t="s">
        <v>210</v>
      </c>
      <c r="C1" s="118"/>
      <c r="D1" s="119"/>
    </row>
    <row r="2" spans="1:4" ht="30" customHeight="1" thickBot="1">
      <c r="A2" s="121"/>
      <c r="B2" s="114" t="s">
        <v>220</v>
      </c>
      <c r="C2" s="115"/>
      <c r="D2" s="116"/>
    </row>
    <row r="3" spans="1:4" ht="25.5" customHeight="1">
      <c r="A3" s="107" t="s">
        <v>1</v>
      </c>
      <c r="B3" s="108" t="s">
        <v>68</v>
      </c>
      <c r="C3" s="110" t="s">
        <v>27</v>
      </c>
      <c r="D3" s="111"/>
    </row>
    <row r="4" spans="1:4" ht="12" customHeight="1" thickBot="1">
      <c r="A4" s="108"/>
      <c r="B4" s="108"/>
      <c r="C4" s="112"/>
      <c r="D4" s="113"/>
    </row>
    <row r="5" spans="1:4" ht="19.5" customHeight="1" thickBot="1">
      <c r="A5" s="109"/>
      <c r="B5" s="109"/>
      <c r="C5" s="85">
        <v>41455</v>
      </c>
      <c r="D5" s="85">
        <v>41820</v>
      </c>
    </row>
    <row r="6" spans="1:4" s="5" customFormat="1" ht="13.5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86"/>
      <c r="C7" s="9"/>
      <c r="D7" s="10"/>
    </row>
    <row r="8" spans="1:4" s="6" customFormat="1" ht="12.75">
      <c r="A8" s="41" t="s">
        <v>29</v>
      </c>
      <c r="B8" s="87" t="s">
        <v>5</v>
      </c>
      <c r="C8" s="11">
        <v>0</v>
      </c>
      <c r="D8" s="12">
        <v>556339</v>
      </c>
    </row>
    <row r="9" spans="1:4" s="6" customFormat="1" ht="12.75">
      <c r="A9" s="41" t="s">
        <v>30</v>
      </c>
      <c r="B9" s="88" t="s">
        <v>6</v>
      </c>
      <c r="C9" s="11">
        <v>350164</v>
      </c>
      <c r="D9" s="13">
        <v>0</v>
      </c>
    </row>
    <row r="10" spans="1:4" s="6" customFormat="1" ht="12.75">
      <c r="A10" s="42" t="s">
        <v>31</v>
      </c>
      <c r="B10" s="87" t="s">
        <v>7</v>
      </c>
      <c r="C10" s="11">
        <v>0</v>
      </c>
      <c r="D10" s="13">
        <v>2448048</v>
      </c>
    </row>
    <row r="11" spans="1:4" s="6" customFormat="1" ht="12.75">
      <c r="A11" s="42" t="s">
        <v>32</v>
      </c>
      <c r="B11" s="87" t="s">
        <v>8</v>
      </c>
      <c r="C11" s="11">
        <v>633696</v>
      </c>
      <c r="D11" s="13">
        <v>33480</v>
      </c>
    </row>
    <row r="12" spans="1:4" s="6" customFormat="1" ht="12.75">
      <c r="A12" s="42" t="s">
        <v>33</v>
      </c>
      <c r="B12" s="87" t="s">
        <v>9</v>
      </c>
      <c r="C12" s="11">
        <v>685663</v>
      </c>
      <c r="D12" s="13">
        <v>790793</v>
      </c>
    </row>
    <row r="13" spans="1:4" s="6" customFormat="1" ht="25.5">
      <c r="A13" s="42" t="s">
        <v>34</v>
      </c>
      <c r="B13" s="87" t="s">
        <v>10</v>
      </c>
      <c r="C13" s="11">
        <v>3953151</v>
      </c>
      <c r="D13" s="13">
        <v>4885454</v>
      </c>
    </row>
    <row r="14" spans="1:4" s="6" customFormat="1" ht="12.75">
      <c r="A14" s="42" t="s">
        <v>35</v>
      </c>
      <c r="B14" s="87" t="s">
        <v>11</v>
      </c>
      <c r="C14" s="11">
        <v>0</v>
      </c>
      <c r="D14" s="13">
        <v>0</v>
      </c>
    </row>
    <row r="15" spans="1:4" s="6" customFormat="1" ht="12.75">
      <c r="A15" s="42" t="s">
        <v>36</v>
      </c>
      <c r="B15" s="87" t="s">
        <v>12</v>
      </c>
      <c r="C15" s="11">
        <v>0</v>
      </c>
      <c r="D15" s="13">
        <v>0</v>
      </c>
    </row>
    <row r="16" spans="1:4" s="6" customFormat="1" ht="12.75">
      <c r="A16" s="43" t="s">
        <v>37</v>
      </c>
      <c r="B16" s="89" t="s">
        <v>13</v>
      </c>
      <c r="C16" s="14">
        <f>SUM(C8:C15)</f>
        <v>5622674</v>
      </c>
      <c r="D16" s="15">
        <f>SUM(D8:D15)</f>
        <v>8714114</v>
      </c>
    </row>
    <row r="17" spans="1:4" s="6" customFormat="1" ht="12.75">
      <c r="A17" s="44" t="s">
        <v>38</v>
      </c>
      <c r="B17" s="90"/>
      <c r="C17" s="16"/>
      <c r="D17" s="17"/>
    </row>
    <row r="18" spans="1:4" s="6" customFormat="1" ht="12.75">
      <c r="A18" s="42" t="s">
        <v>39</v>
      </c>
      <c r="B18" s="87" t="s">
        <v>14</v>
      </c>
      <c r="C18" s="18">
        <v>6631</v>
      </c>
      <c r="D18" s="12">
        <v>2340</v>
      </c>
    </row>
    <row r="19" spans="1:4" s="6" customFormat="1" ht="12.75">
      <c r="A19" s="42" t="s">
        <v>40</v>
      </c>
      <c r="B19" s="87" t="s">
        <v>15</v>
      </c>
      <c r="C19" s="11">
        <v>0</v>
      </c>
      <c r="D19" s="13">
        <v>0</v>
      </c>
    </row>
    <row r="20" spans="1:4" s="6" customFormat="1" ht="25.5">
      <c r="A20" s="42" t="s">
        <v>41</v>
      </c>
      <c r="B20" s="87" t="s">
        <v>16</v>
      </c>
      <c r="C20" s="11">
        <v>4059821</v>
      </c>
      <c r="D20" s="13">
        <v>6564018</v>
      </c>
    </row>
    <row r="21" spans="1:4" s="6" customFormat="1" ht="12.75">
      <c r="A21" s="42" t="s">
        <v>42</v>
      </c>
      <c r="B21" s="87" t="s">
        <v>17</v>
      </c>
      <c r="C21" s="11">
        <v>390601</v>
      </c>
      <c r="D21" s="13">
        <v>456878</v>
      </c>
    </row>
    <row r="22" spans="1:4" s="6" customFormat="1" ht="12.75">
      <c r="A22" s="42" t="s">
        <v>43</v>
      </c>
      <c r="B22" s="87" t="s">
        <v>18</v>
      </c>
      <c r="C22" s="11">
        <v>2559</v>
      </c>
      <c r="D22" s="13">
        <v>1374</v>
      </c>
    </row>
    <row r="23" spans="1:4" s="6" customFormat="1" ht="12.75">
      <c r="A23" s="42" t="s">
        <v>44</v>
      </c>
      <c r="B23" s="87" t="s">
        <v>19</v>
      </c>
      <c r="C23" s="11">
        <v>0</v>
      </c>
      <c r="D23" s="13">
        <v>0</v>
      </c>
    </row>
    <row r="24" spans="1:4" s="6" customFormat="1" ht="12.75">
      <c r="A24" s="42" t="s">
        <v>45</v>
      </c>
      <c r="B24" s="87" t="s">
        <v>20</v>
      </c>
      <c r="C24" s="11">
        <v>0</v>
      </c>
      <c r="D24" s="13">
        <v>0</v>
      </c>
    </row>
    <row r="25" spans="1:4" s="6" customFormat="1" ht="12.75">
      <c r="A25" s="42" t="s">
        <v>46</v>
      </c>
      <c r="B25" s="87" t="s">
        <v>21</v>
      </c>
      <c r="C25" s="11">
        <v>0</v>
      </c>
      <c r="D25" s="13">
        <v>0</v>
      </c>
    </row>
    <row r="26" spans="1:4" s="6" customFormat="1" ht="12.75">
      <c r="A26" s="43" t="s">
        <v>47</v>
      </c>
      <c r="B26" s="89" t="s">
        <v>22</v>
      </c>
      <c r="C26" s="14">
        <f>SUM(C18:C25)</f>
        <v>4459612</v>
      </c>
      <c r="D26" s="15">
        <f>SUM(D18:D25)</f>
        <v>7024610</v>
      </c>
    </row>
    <row r="27" spans="1:4" s="6" customFormat="1" ht="12.75">
      <c r="A27" s="44" t="s">
        <v>48</v>
      </c>
      <c r="B27" s="91"/>
      <c r="C27" s="11"/>
      <c r="D27" s="13"/>
    </row>
    <row r="28" spans="1:4" s="6" customFormat="1" ht="12.75">
      <c r="A28" s="45" t="s">
        <v>49</v>
      </c>
      <c r="B28" s="87" t="s">
        <v>50</v>
      </c>
      <c r="C28" s="19">
        <f>IF(C16&gt;C26,C16-C26,0)</f>
        <v>1163062</v>
      </c>
      <c r="D28" s="20">
        <f>IF(D16&gt;D26,D16-D26,0)</f>
        <v>1689504</v>
      </c>
    </row>
    <row r="29" spans="1:4" s="6" customFormat="1" ht="12.75">
      <c r="A29" s="45" t="s">
        <v>51</v>
      </c>
      <c r="B29" s="87" t="s">
        <v>60</v>
      </c>
      <c r="C29" s="21">
        <f>IF(C26&gt;C16,C26-C16,0)</f>
        <v>0</v>
      </c>
      <c r="D29" s="22">
        <f>IF(D26&gt;D16,D26-D16,0)</f>
        <v>0</v>
      </c>
    </row>
    <row r="30" spans="1:4" s="6" customFormat="1" ht="12.75">
      <c r="A30" s="44" t="s">
        <v>52</v>
      </c>
      <c r="B30" s="89" t="s">
        <v>23</v>
      </c>
      <c r="C30" s="16">
        <v>0</v>
      </c>
      <c r="D30" s="17">
        <v>0</v>
      </c>
    </row>
    <row r="31" spans="1:4" s="6" customFormat="1" ht="12.75">
      <c r="A31" s="44" t="s">
        <v>53</v>
      </c>
      <c r="B31" s="89" t="s">
        <v>24</v>
      </c>
      <c r="C31" s="23">
        <v>0</v>
      </c>
      <c r="D31" s="24">
        <v>0</v>
      </c>
    </row>
    <row r="32" spans="1:4" s="6" customFormat="1" ht="12.75">
      <c r="A32" s="44" t="s">
        <v>54</v>
      </c>
      <c r="B32" s="90"/>
      <c r="C32" s="16"/>
      <c r="D32" s="17"/>
    </row>
    <row r="33" spans="1:4" s="6" customFormat="1" ht="12.75">
      <c r="A33" s="45" t="s">
        <v>55</v>
      </c>
      <c r="B33" s="87" t="s">
        <v>61</v>
      </c>
      <c r="C33" s="19">
        <f>IF(C30&gt;C31,C30-C31,0)</f>
        <v>0</v>
      </c>
      <c r="D33" s="20">
        <f>IF(D30&gt;D31,D30-D31,0)</f>
        <v>0</v>
      </c>
    </row>
    <row r="34" spans="1:4" s="6" customFormat="1" ht="12.75">
      <c r="A34" s="45" t="s">
        <v>56</v>
      </c>
      <c r="B34" s="87" t="s">
        <v>62</v>
      </c>
      <c r="C34" s="21">
        <f>IF(C31&gt;C30,C31-C30,0)</f>
        <v>0</v>
      </c>
      <c r="D34" s="22">
        <f>IF(D31&gt;D30,D31-D30,0)</f>
        <v>0</v>
      </c>
    </row>
    <row r="35" spans="1:4" s="6" customFormat="1" ht="12.75">
      <c r="A35" s="44" t="s">
        <v>57</v>
      </c>
      <c r="B35" s="89" t="s">
        <v>25</v>
      </c>
      <c r="C35" s="21">
        <f>C16+C30</f>
        <v>5622674</v>
      </c>
      <c r="D35" s="22">
        <f>D16+D30</f>
        <v>8714114</v>
      </c>
    </row>
    <row r="36" spans="1:4" s="6" customFormat="1" ht="12.75">
      <c r="A36" s="44" t="s">
        <v>58</v>
      </c>
      <c r="B36" s="89" t="s">
        <v>26</v>
      </c>
      <c r="C36" s="14">
        <f>C26+C31</f>
        <v>4459612</v>
      </c>
      <c r="D36" s="15">
        <f>D26+D31</f>
        <v>7024610</v>
      </c>
    </row>
    <row r="37" spans="1:4" s="6" customFormat="1" ht="12.75">
      <c r="A37" s="44" t="s">
        <v>59</v>
      </c>
      <c r="B37" s="90"/>
      <c r="C37" s="21"/>
      <c r="D37" s="22"/>
    </row>
    <row r="38" spans="1:4" s="6" customFormat="1" ht="12.75">
      <c r="A38" s="46" t="s">
        <v>65</v>
      </c>
      <c r="B38" s="87" t="s">
        <v>63</v>
      </c>
      <c r="C38" s="19">
        <f>IF(C35&gt;C36,C35-C36,0)</f>
        <v>1163062</v>
      </c>
      <c r="D38" s="20">
        <f>IF(D35&gt;D36,D35-D36,0)</f>
        <v>1689504</v>
      </c>
    </row>
    <row r="39" spans="1:4" s="6" customFormat="1" ht="13.5" thickBot="1">
      <c r="A39" s="47" t="s">
        <v>66</v>
      </c>
      <c r="B39" s="92" t="s">
        <v>64</v>
      </c>
      <c r="C39" s="25">
        <f>IF(C36&gt;C35,C36-C35,0)</f>
        <v>0</v>
      </c>
      <c r="D39" s="26">
        <f>IF(D36&gt;D35,D36-D35,0)</f>
        <v>0</v>
      </c>
    </row>
    <row r="40" spans="1:4" ht="12.75">
      <c r="A40" s="27"/>
      <c r="B40" s="27"/>
      <c r="C40" s="27"/>
      <c r="D40" s="27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28"/>
      <c r="B43" s="4"/>
      <c r="C43" s="29"/>
      <c r="D43" s="29"/>
    </row>
    <row r="44" spans="1:4" ht="12.75">
      <c r="A44" s="28"/>
      <c r="B44" s="4"/>
      <c r="C44" s="29"/>
      <c r="D44" s="29"/>
    </row>
    <row r="45" spans="1:4" s="5" customFormat="1" ht="13.5" thickBot="1">
      <c r="A45" s="30"/>
      <c r="C45" s="7"/>
      <c r="D45" s="7"/>
    </row>
    <row r="46" spans="1:4" ht="12.75">
      <c r="A46" s="31"/>
      <c r="B46" s="4"/>
      <c r="C46" s="4"/>
      <c r="D46" s="4"/>
    </row>
    <row r="47" spans="1:4" ht="12.75">
      <c r="A47" s="31"/>
      <c r="B47" s="4"/>
      <c r="C47" s="29"/>
      <c r="D47" s="29"/>
    </row>
    <row r="48" spans="1:4" ht="12.75">
      <c r="A48" s="31"/>
      <c r="C48" s="33"/>
      <c r="D48" s="33"/>
    </row>
    <row r="49" spans="1:4" s="5" customFormat="1" ht="12.75">
      <c r="A49" s="34"/>
      <c r="B49" s="35"/>
      <c r="C49" s="36"/>
      <c r="D49" s="36"/>
    </row>
    <row r="50" ht="12.75">
      <c r="A50" s="31"/>
    </row>
    <row r="51" spans="1:4" ht="12.75">
      <c r="A51" s="31"/>
      <c r="C51" s="33"/>
      <c r="D51" s="33"/>
    </row>
    <row r="52" spans="1:4" ht="12.75">
      <c r="A52" s="31"/>
      <c r="C52" s="33"/>
      <c r="D52" s="33"/>
    </row>
    <row r="53" spans="1:6" s="5" customFormat="1" ht="12.75">
      <c r="A53" s="34"/>
      <c r="B53" s="35"/>
      <c r="C53" s="36"/>
      <c r="D53" s="36"/>
      <c r="F53" s="7"/>
    </row>
    <row r="54" ht="12.75">
      <c r="A54" s="31"/>
    </row>
    <row r="55" spans="1:4" s="8" customFormat="1" ht="12.75">
      <c r="A55" s="31"/>
      <c r="B55" s="37"/>
      <c r="C55" s="37"/>
      <c r="D55" s="37"/>
    </row>
    <row r="56" spans="1:4" ht="12.75">
      <c r="A56" s="31"/>
      <c r="C56" s="37"/>
      <c r="D56" s="37"/>
    </row>
  </sheetData>
  <sheetProtection/>
  <mergeCells count="6">
    <mergeCell ref="A3:A5"/>
    <mergeCell ref="B3:B5"/>
    <mergeCell ref="C3:D4"/>
    <mergeCell ref="B2:D2"/>
    <mergeCell ref="B1:D1"/>
    <mergeCell ref="A1:A2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  <ignoredErrors>
    <ignoredError sqref="C57:D57 E57:H5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28125" style="4" bestFit="1" customWidth="1"/>
    <col min="3" max="3" width="12.421875" style="4" bestFit="1" customWidth="1"/>
    <col min="4" max="4" width="16.00390625" style="4" customWidth="1"/>
    <col min="5" max="5" width="9.140625" style="4" customWidth="1"/>
    <col min="6" max="6" width="11.28125" style="4" bestFit="1" customWidth="1"/>
    <col min="7" max="16384" width="9.140625" style="4" customWidth="1"/>
  </cols>
  <sheetData>
    <row r="1" spans="1:4" ht="12.75" customHeight="1">
      <c r="A1" s="120" t="s">
        <v>0</v>
      </c>
      <c r="B1" s="117" t="s">
        <v>219</v>
      </c>
      <c r="C1" s="118"/>
      <c r="D1" s="119"/>
    </row>
    <row r="2" spans="1:4" ht="27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86"/>
      <c r="C7" s="9"/>
      <c r="D7" s="10"/>
    </row>
    <row r="8" spans="1:4" s="6" customFormat="1" ht="12.75">
      <c r="A8" s="41" t="s">
        <v>29</v>
      </c>
      <c r="B8" s="101" t="s">
        <v>5</v>
      </c>
      <c r="C8" s="58"/>
      <c r="D8" s="59"/>
    </row>
    <row r="9" spans="1:4" s="6" customFormat="1" ht="12.75">
      <c r="A9" s="41" t="s">
        <v>30</v>
      </c>
      <c r="B9" s="102" t="s">
        <v>6</v>
      </c>
      <c r="C9" s="53">
        <v>456299</v>
      </c>
      <c r="D9" s="54">
        <v>390202</v>
      </c>
    </row>
    <row r="10" spans="1:4" s="6" customFormat="1" ht="12.75">
      <c r="A10" s="42" t="s">
        <v>31</v>
      </c>
      <c r="B10" s="101" t="s">
        <v>7</v>
      </c>
      <c r="C10" s="53"/>
      <c r="D10" s="54"/>
    </row>
    <row r="11" spans="1:4" s="6" customFormat="1" ht="12.75">
      <c r="A11" s="42" t="s">
        <v>32</v>
      </c>
      <c r="B11" s="101" t="s">
        <v>8</v>
      </c>
      <c r="C11" s="53">
        <v>628637</v>
      </c>
      <c r="D11" s="54">
        <v>2651156</v>
      </c>
    </row>
    <row r="12" spans="1:4" s="6" customFormat="1" ht="12.75">
      <c r="A12" s="42" t="s">
        <v>33</v>
      </c>
      <c r="B12" s="101" t="s">
        <v>9</v>
      </c>
      <c r="C12" s="53">
        <v>734710</v>
      </c>
      <c r="D12" s="54">
        <v>630766</v>
      </c>
    </row>
    <row r="13" spans="1:4" s="6" customFormat="1" ht="25.5">
      <c r="A13" s="42" t="s">
        <v>34</v>
      </c>
      <c r="B13" s="101" t="s">
        <v>10</v>
      </c>
      <c r="C13" s="53">
        <v>12968927</v>
      </c>
      <c r="D13" s="54">
        <f>6880297+4744967</f>
        <v>11625264</v>
      </c>
    </row>
    <row r="14" spans="1:4" s="6" customFormat="1" ht="12.75">
      <c r="A14" s="42" t="s">
        <v>35</v>
      </c>
      <c r="B14" s="101" t="s">
        <v>11</v>
      </c>
      <c r="C14" s="53"/>
      <c r="D14" s="54"/>
    </row>
    <row r="15" spans="1:4" s="6" customFormat="1" ht="12.75">
      <c r="A15" s="42" t="s">
        <v>36</v>
      </c>
      <c r="B15" s="101" t="s">
        <v>12</v>
      </c>
      <c r="C15" s="53"/>
      <c r="D15" s="54"/>
    </row>
    <row r="16" spans="1:4" s="6" customFormat="1" ht="12.75">
      <c r="A16" s="43" t="s">
        <v>37</v>
      </c>
      <c r="B16" s="103" t="s">
        <v>13</v>
      </c>
      <c r="C16" s="60">
        <f>SUM(C8:C15)</f>
        <v>14788573</v>
      </c>
      <c r="D16" s="55">
        <f>SUM(D8:D15)</f>
        <v>15297388</v>
      </c>
    </row>
    <row r="17" spans="1:4" s="6" customFormat="1" ht="12.75">
      <c r="A17" s="44" t="s">
        <v>38</v>
      </c>
      <c r="B17" s="104"/>
      <c r="C17" s="56"/>
      <c r="D17" s="69"/>
    </row>
    <row r="18" spans="1:4" s="6" customFormat="1" ht="12.75">
      <c r="A18" s="42" t="s">
        <v>39</v>
      </c>
      <c r="B18" s="101" t="s">
        <v>14</v>
      </c>
      <c r="C18" s="58"/>
      <c r="D18" s="59">
        <v>1492233</v>
      </c>
    </row>
    <row r="19" spans="1:4" s="6" customFormat="1" ht="12.75">
      <c r="A19" s="42" t="s">
        <v>40</v>
      </c>
      <c r="B19" s="101" t="s">
        <v>15</v>
      </c>
      <c r="C19" s="53"/>
      <c r="D19" s="54"/>
    </row>
    <row r="20" spans="1:4" s="6" customFormat="1" ht="25.5">
      <c r="A20" s="42" t="s">
        <v>41</v>
      </c>
      <c r="B20" s="101" t="s">
        <v>16</v>
      </c>
      <c r="C20" s="53">
        <v>12854195</v>
      </c>
      <c r="D20" s="54">
        <f>6596558+4273484</f>
        <v>10870042</v>
      </c>
    </row>
    <row r="21" spans="1:4" s="6" customFormat="1" ht="12.75">
      <c r="A21" s="42" t="s">
        <v>42</v>
      </c>
      <c r="B21" s="101" t="s">
        <v>17</v>
      </c>
      <c r="C21" s="53">
        <v>306278</v>
      </c>
      <c r="D21" s="54">
        <v>360674</v>
      </c>
    </row>
    <row r="22" spans="1:4" s="6" customFormat="1" ht="12.75">
      <c r="A22" s="42" t="s">
        <v>43</v>
      </c>
      <c r="B22" s="101" t="s">
        <v>18</v>
      </c>
      <c r="C22" s="53">
        <v>2562</v>
      </c>
      <c r="D22" s="54">
        <v>2326</v>
      </c>
    </row>
    <row r="23" spans="1:4" s="6" customFormat="1" ht="12.75">
      <c r="A23" s="42" t="s">
        <v>44</v>
      </c>
      <c r="B23" s="101" t="s">
        <v>19</v>
      </c>
      <c r="C23" s="53"/>
      <c r="D23" s="54"/>
    </row>
    <row r="24" spans="1:4" s="6" customFormat="1" ht="12.75">
      <c r="A24" s="42" t="s">
        <v>45</v>
      </c>
      <c r="B24" s="101" t="s">
        <v>20</v>
      </c>
      <c r="C24" s="53"/>
      <c r="D24" s="54"/>
    </row>
    <row r="25" spans="1:4" s="6" customFormat="1" ht="12.75">
      <c r="A25" s="42" t="s">
        <v>46</v>
      </c>
      <c r="B25" s="101" t="s">
        <v>21</v>
      </c>
      <c r="C25" s="53"/>
      <c r="D25" s="54"/>
    </row>
    <row r="26" spans="1:4" s="6" customFormat="1" ht="12.75">
      <c r="A26" s="43" t="s">
        <v>47</v>
      </c>
      <c r="B26" s="103" t="s">
        <v>22</v>
      </c>
      <c r="C26" s="60">
        <f>SUM(C18:C25)</f>
        <v>13163035</v>
      </c>
      <c r="D26" s="55">
        <f>SUM(D18:D25)</f>
        <v>12725275</v>
      </c>
    </row>
    <row r="27" spans="1:4" s="6" customFormat="1" ht="12.75">
      <c r="A27" s="44" t="s">
        <v>48</v>
      </c>
      <c r="B27" s="105"/>
      <c r="C27" s="61"/>
      <c r="D27" s="75"/>
    </row>
    <row r="28" spans="1:4" s="6" customFormat="1" ht="12.75">
      <c r="A28" s="45" t="s">
        <v>49</v>
      </c>
      <c r="B28" s="101" t="s">
        <v>50</v>
      </c>
      <c r="C28" s="62">
        <f>IF(C16&gt;C26,C16-C26,0)</f>
        <v>1625538</v>
      </c>
      <c r="D28" s="63">
        <f>IF(D16&gt;D26,D16-D26,0)</f>
        <v>2572113</v>
      </c>
    </row>
    <row r="29" spans="1:4" s="6" customFormat="1" ht="12.75">
      <c r="A29" s="45" t="s">
        <v>51</v>
      </c>
      <c r="B29" s="101" t="s">
        <v>60</v>
      </c>
      <c r="C29" s="64">
        <f>IF(C26&gt;C16,C26-C16,0)</f>
        <v>0</v>
      </c>
      <c r="D29" s="65">
        <f>IF(D26&gt;D16,D26-D16,0)</f>
        <v>0</v>
      </c>
    </row>
    <row r="30" spans="1:4" s="6" customFormat="1" ht="12.75">
      <c r="A30" s="44" t="s">
        <v>52</v>
      </c>
      <c r="B30" s="103" t="s">
        <v>23</v>
      </c>
      <c r="C30" s="66"/>
      <c r="D30" s="57"/>
    </row>
    <row r="31" spans="1:4" s="6" customFormat="1" ht="12.75">
      <c r="A31" s="44" t="s">
        <v>53</v>
      </c>
      <c r="B31" s="103" t="s">
        <v>24</v>
      </c>
      <c r="C31" s="67"/>
      <c r="D31" s="68"/>
    </row>
    <row r="32" spans="1:4" s="6" customFormat="1" ht="12.75">
      <c r="A32" s="44" t="s">
        <v>54</v>
      </c>
      <c r="B32" s="104"/>
      <c r="C32" s="56"/>
      <c r="D32" s="69"/>
    </row>
    <row r="33" spans="1:4" s="6" customFormat="1" ht="12.75">
      <c r="A33" s="45" t="s">
        <v>55</v>
      </c>
      <c r="B33" s="101" t="s">
        <v>61</v>
      </c>
      <c r="C33" s="62">
        <f>IF(C30&gt;C31,C30-C31,0)</f>
        <v>0</v>
      </c>
      <c r="D33" s="63">
        <f>IF(D30&gt;D31,D30-D31,0)</f>
        <v>0</v>
      </c>
    </row>
    <row r="34" spans="1:4" s="6" customFormat="1" ht="12.75">
      <c r="A34" s="45" t="s">
        <v>56</v>
      </c>
      <c r="B34" s="101" t="s">
        <v>62</v>
      </c>
      <c r="C34" s="64">
        <f>IF(C31&gt;C30,C31-C30,0)</f>
        <v>0</v>
      </c>
      <c r="D34" s="65">
        <f>IF(D31&gt;D30,D31-D30,0)</f>
        <v>0</v>
      </c>
    </row>
    <row r="35" spans="1:4" s="6" customFormat="1" ht="12.75">
      <c r="A35" s="44" t="s">
        <v>57</v>
      </c>
      <c r="B35" s="103" t="s">
        <v>25</v>
      </c>
      <c r="C35" s="64">
        <f>C16+C30</f>
        <v>14788573</v>
      </c>
      <c r="D35" s="65">
        <f>D16+D30</f>
        <v>15297388</v>
      </c>
    </row>
    <row r="36" spans="1:4" s="6" customFormat="1" ht="12.75">
      <c r="A36" s="44" t="s">
        <v>58</v>
      </c>
      <c r="B36" s="103" t="s">
        <v>26</v>
      </c>
      <c r="C36" s="60">
        <f>C26+C31</f>
        <v>13163035</v>
      </c>
      <c r="D36" s="55">
        <f>D26+D31</f>
        <v>12725275</v>
      </c>
    </row>
    <row r="37" spans="1:4" s="6" customFormat="1" ht="12.75">
      <c r="A37" s="44" t="s">
        <v>59</v>
      </c>
      <c r="B37" s="104"/>
      <c r="C37" s="70"/>
      <c r="D37" s="71"/>
    </row>
    <row r="38" spans="1:4" s="6" customFormat="1" ht="12.75">
      <c r="A38" s="46" t="s">
        <v>65</v>
      </c>
      <c r="B38" s="101" t="s">
        <v>63</v>
      </c>
      <c r="C38" s="62">
        <f>IF(C35&gt;C36,C35-C36,0)</f>
        <v>1625538</v>
      </c>
      <c r="D38" s="63">
        <f>IF(D35&gt;D36,D35-D36,0)</f>
        <v>2572113</v>
      </c>
    </row>
    <row r="39" spans="1:4" s="6" customFormat="1" ht="13.5" thickBot="1">
      <c r="A39" s="47" t="s">
        <v>66</v>
      </c>
      <c r="B39" s="106" t="s">
        <v>64</v>
      </c>
      <c r="C39" s="83">
        <f>IF(C36&gt;C35,C36-C35,0)</f>
        <v>0</v>
      </c>
      <c r="D39" s="84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6" s="5" customFormat="1" ht="12.75">
      <c r="A53" s="34"/>
      <c r="B53" s="36"/>
      <c r="C53" s="36"/>
      <c r="D53" s="36"/>
      <c r="F53" s="7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A1:A2"/>
    <mergeCell ref="A3:A5"/>
    <mergeCell ref="B3:B5"/>
    <mergeCell ref="C3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s="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107</v>
      </c>
      <c r="AN1" t="s">
        <v>108</v>
      </c>
      <c r="AO1" t="s">
        <v>109</v>
      </c>
      <c r="AP1" t="s">
        <v>110</v>
      </c>
      <c r="AQ1" t="s">
        <v>111</v>
      </c>
      <c r="AR1" t="s">
        <v>112</v>
      </c>
      <c r="AS1" t="s">
        <v>113</v>
      </c>
      <c r="AT1" t="s">
        <v>114</v>
      </c>
      <c r="AU1" t="s">
        <v>115</v>
      </c>
      <c r="AV1" t="s">
        <v>116</v>
      </c>
      <c r="AW1" t="s">
        <v>117</v>
      </c>
      <c r="AX1" t="s">
        <v>118</v>
      </c>
      <c r="AY1" t="s">
        <v>119</v>
      </c>
      <c r="AZ1" t="s">
        <v>120</v>
      </c>
      <c r="BA1" t="s">
        <v>121</v>
      </c>
      <c r="BB1" t="s">
        <v>122</v>
      </c>
      <c r="BC1" t="s">
        <v>123</v>
      </c>
      <c r="BD1" t="s">
        <v>124</v>
      </c>
      <c r="BE1" t="s">
        <v>125</v>
      </c>
      <c r="BF1" t="s">
        <v>126</v>
      </c>
      <c r="BG1" t="s">
        <v>127</v>
      </c>
      <c r="BH1" t="s">
        <v>128</v>
      </c>
      <c r="BI1" t="s">
        <v>129</v>
      </c>
      <c r="BJ1" t="s">
        <v>130</v>
      </c>
      <c r="BK1" t="s">
        <v>131</v>
      </c>
      <c r="BL1" t="s">
        <v>132</v>
      </c>
      <c r="BM1" t="s">
        <v>133</v>
      </c>
      <c r="BN1" t="s">
        <v>134</v>
      </c>
      <c r="BO1" t="s">
        <v>135</v>
      </c>
      <c r="BP1" t="s">
        <v>136</v>
      </c>
      <c r="BQ1" t="s">
        <v>137</v>
      </c>
      <c r="BR1" t="s">
        <v>138</v>
      </c>
      <c r="BS1" t="s">
        <v>139</v>
      </c>
      <c r="BT1" t="s">
        <v>140</v>
      </c>
      <c r="BU1" t="s">
        <v>141</v>
      </c>
      <c r="BV1" t="s">
        <v>142</v>
      </c>
      <c r="BW1" t="s">
        <v>143</v>
      </c>
      <c r="BX1" t="s">
        <v>144</v>
      </c>
      <c r="BY1" t="s">
        <v>145</v>
      </c>
      <c r="BZ1" t="s">
        <v>146</v>
      </c>
      <c r="CA1" t="s">
        <v>147</v>
      </c>
      <c r="CB1" t="s">
        <v>148</v>
      </c>
      <c r="CC1" t="s">
        <v>149</v>
      </c>
      <c r="CD1" t="s">
        <v>150</v>
      </c>
      <c r="CE1" t="s">
        <v>151</v>
      </c>
      <c r="CF1" t="s">
        <v>152</v>
      </c>
      <c r="CG1" t="s">
        <v>153</v>
      </c>
      <c r="CH1" t="s">
        <v>154</v>
      </c>
      <c r="CI1" t="s">
        <v>155</v>
      </c>
      <c r="CJ1" t="s">
        <v>156</v>
      </c>
      <c r="CK1" t="s">
        <v>157</v>
      </c>
      <c r="CL1" t="s">
        <v>158</v>
      </c>
      <c r="CM1" t="s">
        <v>159</v>
      </c>
      <c r="CN1" t="s">
        <v>160</v>
      </c>
      <c r="CO1" t="s">
        <v>161</v>
      </c>
      <c r="CP1" t="s">
        <v>162</v>
      </c>
      <c r="CQ1" t="s">
        <v>163</v>
      </c>
      <c r="CR1" t="s">
        <v>164</v>
      </c>
      <c r="CS1" t="s">
        <v>165</v>
      </c>
      <c r="CT1" t="s">
        <v>166</v>
      </c>
      <c r="CU1" t="s">
        <v>167</v>
      </c>
      <c r="CV1" t="s">
        <v>168</v>
      </c>
      <c r="CW1" t="s">
        <v>169</v>
      </c>
      <c r="CX1" t="s">
        <v>170</v>
      </c>
      <c r="CY1" t="s">
        <v>171</v>
      </c>
      <c r="CZ1" t="s">
        <v>172</v>
      </c>
      <c r="DA1" t="s">
        <v>173</v>
      </c>
      <c r="DB1" t="s">
        <v>174</v>
      </c>
      <c r="DC1" t="s">
        <v>175</v>
      </c>
      <c r="DD1" t="s">
        <v>176</v>
      </c>
      <c r="DE1" t="s">
        <v>177</v>
      </c>
      <c r="DF1" t="s">
        <v>178</v>
      </c>
      <c r="DG1" t="s">
        <v>179</v>
      </c>
      <c r="DH1" t="s">
        <v>180</v>
      </c>
      <c r="DI1" t="s">
        <v>181</v>
      </c>
      <c r="DJ1" t="s">
        <v>182</v>
      </c>
      <c r="DK1" t="s">
        <v>183</v>
      </c>
      <c r="DL1" t="s">
        <v>184</v>
      </c>
      <c r="DM1" t="s">
        <v>185</v>
      </c>
      <c r="DN1" t="s">
        <v>186</v>
      </c>
      <c r="DO1" t="s">
        <v>187</v>
      </c>
      <c r="DP1" t="s">
        <v>188</v>
      </c>
      <c r="DQ1" t="s">
        <v>189</v>
      </c>
      <c r="DR1" t="s">
        <v>190</v>
      </c>
      <c r="DS1" t="s">
        <v>191</v>
      </c>
      <c r="DT1" t="s">
        <v>192</v>
      </c>
      <c r="DU1" t="s">
        <v>193</v>
      </c>
      <c r="DV1" t="s">
        <v>194</v>
      </c>
      <c r="DW1" t="s">
        <v>195</v>
      </c>
      <c r="DX1" t="s">
        <v>196</v>
      </c>
      <c r="DY1" t="s">
        <v>197</v>
      </c>
      <c r="DZ1" t="s">
        <v>198</v>
      </c>
      <c r="EA1" t="s">
        <v>199</v>
      </c>
      <c r="EB1" t="s">
        <v>200</v>
      </c>
      <c r="EC1" t="s">
        <v>201</v>
      </c>
      <c r="ED1" t="s">
        <v>202</v>
      </c>
      <c r="EE1" t="s">
        <v>203</v>
      </c>
      <c r="EF1" t="s">
        <v>204</v>
      </c>
      <c r="EG1" t="s">
        <v>205</v>
      </c>
      <c r="EH1" t="s">
        <v>206</v>
      </c>
      <c r="EI1" t="s">
        <v>207</v>
      </c>
      <c r="EJ1" t="s">
        <v>208</v>
      </c>
      <c r="EK1" t="s">
        <v>209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28125" style="4" bestFit="1" customWidth="1"/>
    <col min="3" max="3" width="20.00390625" style="4" customWidth="1"/>
    <col min="4" max="4" width="20.421875" style="4" customWidth="1"/>
    <col min="5" max="16384" width="9.140625" style="4" customWidth="1"/>
  </cols>
  <sheetData>
    <row r="1" spans="1:4" ht="12.75" customHeight="1">
      <c r="A1" s="120" t="s">
        <v>0</v>
      </c>
      <c r="B1" s="117" t="s">
        <v>212</v>
      </c>
      <c r="C1" s="118"/>
      <c r="D1" s="119"/>
    </row>
    <row r="2" spans="1:4" ht="33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93"/>
      <c r="C7" s="49"/>
      <c r="D7" s="50"/>
    </row>
    <row r="8" spans="1:4" s="6" customFormat="1" ht="12.75">
      <c r="A8" s="41" t="s">
        <v>29</v>
      </c>
      <c r="B8" s="94" t="s">
        <v>5</v>
      </c>
      <c r="C8" s="51">
        <v>0</v>
      </c>
      <c r="D8" s="52">
        <v>0</v>
      </c>
    </row>
    <row r="9" spans="1:4" s="6" customFormat="1" ht="12.75">
      <c r="A9" s="41" t="s">
        <v>30</v>
      </c>
      <c r="B9" s="95" t="s">
        <v>6</v>
      </c>
      <c r="C9" s="53">
        <v>726307</v>
      </c>
      <c r="D9" s="54">
        <v>1006666</v>
      </c>
    </row>
    <row r="10" spans="1:4" s="6" customFormat="1" ht="12.75">
      <c r="A10" s="42" t="s">
        <v>31</v>
      </c>
      <c r="B10" s="94" t="s">
        <v>7</v>
      </c>
      <c r="C10" s="53">
        <v>0</v>
      </c>
      <c r="D10" s="54">
        <v>0</v>
      </c>
    </row>
    <row r="11" spans="1:4" s="6" customFormat="1" ht="12.75">
      <c r="A11" s="42" t="s">
        <v>32</v>
      </c>
      <c r="B11" s="94" t="s">
        <v>8</v>
      </c>
      <c r="C11" s="53">
        <v>1621263</v>
      </c>
      <c r="D11" s="54">
        <v>15078</v>
      </c>
    </row>
    <row r="12" spans="1:4" s="6" customFormat="1" ht="12.75">
      <c r="A12" s="42" t="s">
        <v>33</v>
      </c>
      <c r="B12" s="94" t="s">
        <v>9</v>
      </c>
      <c r="C12" s="53">
        <v>2298596</v>
      </c>
      <c r="D12" s="54">
        <v>2555457</v>
      </c>
    </row>
    <row r="13" spans="1:4" s="6" customFormat="1" ht="25.5">
      <c r="A13" s="42" t="s">
        <v>34</v>
      </c>
      <c r="B13" s="94" t="s">
        <v>10</v>
      </c>
      <c r="C13" s="53">
        <v>8118659</v>
      </c>
      <c r="D13" s="54">
        <v>16088750</v>
      </c>
    </row>
    <row r="14" spans="1:4" s="6" customFormat="1" ht="12.75">
      <c r="A14" s="42" t="s">
        <v>35</v>
      </c>
      <c r="B14" s="94" t="s">
        <v>11</v>
      </c>
      <c r="C14" s="53">
        <v>0</v>
      </c>
      <c r="D14" s="54">
        <v>0</v>
      </c>
    </row>
    <row r="15" spans="1:4" s="6" customFormat="1" ht="12.75">
      <c r="A15" s="42" t="s">
        <v>36</v>
      </c>
      <c r="B15" s="94" t="s">
        <v>12</v>
      </c>
      <c r="C15" s="53">
        <v>2923</v>
      </c>
      <c r="D15" s="54">
        <v>8411</v>
      </c>
    </row>
    <row r="16" spans="1:4" s="6" customFormat="1" ht="12.75">
      <c r="A16" s="43" t="s">
        <v>37</v>
      </c>
      <c r="B16" s="96" t="s">
        <v>13</v>
      </c>
      <c r="C16" s="55">
        <v>12767748</v>
      </c>
      <c r="D16" s="55">
        <f>SUM(D8:D15)</f>
        <v>19674362</v>
      </c>
    </row>
    <row r="17" spans="1:4" s="6" customFormat="1" ht="12.75">
      <c r="A17" s="44" t="s">
        <v>38</v>
      </c>
      <c r="B17" s="97"/>
      <c r="C17" s="56"/>
      <c r="D17" s="57"/>
    </row>
    <row r="18" spans="1:4" s="6" customFormat="1" ht="12.75">
      <c r="A18" s="42" t="s">
        <v>39</v>
      </c>
      <c r="B18" s="94" t="s">
        <v>14</v>
      </c>
      <c r="C18" s="58">
        <v>0</v>
      </c>
      <c r="D18" s="59">
        <v>180</v>
      </c>
    </row>
    <row r="19" spans="1:4" s="6" customFormat="1" ht="12.75">
      <c r="A19" s="42" t="s">
        <v>40</v>
      </c>
      <c r="B19" s="94" t="s">
        <v>15</v>
      </c>
      <c r="C19" s="53">
        <v>0</v>
      </c>
      <c r="D19" s="54">
        <v>0</v>
      </c>
    </row>
    <row r="20" spans="1:4" s="6" customFormat="1" ht="25.5">
      <c r="A20" s="42" t="s">
        <v>41</v>
      </c>
      <c r="B20" s="94" t="s">
        <v>16</v>
      </c>
      <c r="C20" s="53">
        <v>7975487</v>
      </c>
      <c r="D20" s="54">
        <v>14550234</v>
      </c>
    </row>
    <row r="21" spans="1:4" s="6" customFormat="1" ht="12.75">
      <c r="A21" s="42" t="s">
        <v>42</v>
      </c>
      <c r="B21" s="94" t="s">
        <v>17</v>
      </c>
      <c r="C21" s="53">
        <v>581751</v>
      </c>
      <c r="D21" s="54">
        <v>740185</v>
      </c>
    </row>
    <row r="22" spans="1:4" s="6" customFormat="1" ht="12.75">
      <c r="A22" s="42" t="s">
        <v>43</v>
      </c>
      <c r="B22" s="94" t="s">
        <v>18</v>
      </c>
      <c r="C22" s="53">
        <v>763</v>
      </c>
      <c r="D22" s="54">
        <v>598</v>
      </c>
    </row>
    <row r="23" spans="1:4" s="6" customFormat="1" ht="12.75">
      <c r="A23" s="42" t="s">
        <v>44</v>
      </c>
      <c r="B23" s="94" t="s">
        <v>19</v>
      </c>
      <c r="C23" s="53">
        <v>0</v>
      </c>
      <c r="D23" s="54">
        <v>0</v>
      </c>
    </row>
    <row r="24" spans="1:4" s="6" customFormat="1" ht="12.75">
      <c r="A24" s="42" t="s">
        <v>45</v>
      </c>
      <c r="B24" s="94" t="s">
        <v>20</v>
      </c>
      <c r="C24" s="53">
        <v>0</v>
      </c>
      <c r="D24" s="54">
        <v>0</v>
      </c>
    </row>
    <row r="25" spans="1:4" s="6" customFormat="1" ht="12.75">
      <c r="A25" s="42" t="s">
        <v>46</v>
      </c>
      <c r="B25" s="94" t="s">
        <v>21</v>
      </c>
      <c r="C25" s="53">
        <v>0</v>
      </c>
      <c r="D25" s="54">
        <v>0</v>
      </c>
    </row>
    <row r="26" spans="1:4" s="6" customFormat="1" ht="12.75">
      <c r="A26" s="43" t="s">
        <v>47</v>
      </c>
      <c r="B26" s="96" t="s">
        <v>22</v>
      </c>
      <c r="C26" s="60">
        <v>8558001</v>
      </c>
      <c r="D26" s="55">
        <f>SUM(D18:D25)</f>
        <v>15291197</v>
      </c>
    </row>
    <row r="27" spans="1:4" s="6" customFormat="1" ht="12.75">
      <c r="A27" s="44" t="s">
        <v>48</v>
      </c>
      <c r="B27" s="98"/>
      <c r="C27" s="61"/>
      <c r="D27" s="54"/>
    </row>
    <row r="28" spans="1:4" s="6" customFormat="1" ht="12.75">
      <c r="A28" s="45" t="s">
        <v>49</v>
      </c>
      <c r="B28" s="94" t="s">
        <v>50</v>
      </c>
      <c r="C28" s="62">
        <v>4209747</v>
      </c>
      <c r="D28" s="63">
        <f>IF(D16&gt;D26,D16-D26,0)</f>
        <v>4383165</v>
      </c>
    </row>
    <row r="29" spans="1:4" s="6" customFormat="1" ht="12.75">
      <c r="A29" s="45" t="s">
        <v>51</v>
      </c>
      <c r="B29" s="99" t="s">
        <v>60</v>
      </c>
      <c r="C29" s="64">
        <v>0</v>
      </c>
      <c r="D29" s="65">
        <f>IF(D26&gt;D16,D26-D16,0)</f>
        <v>0</v>
      </c>
    </row>
    <row r="30" spans="1:4" s="6" customFormat="1" ht="12.75">
      <c r="A30" s="44" t="s">
        <v>52</v>
      </c>
      <c r="B30" s="96" t="s">
        <v>23</v>
      </c>
      <c r="C30" s="66">
        <v>0</v>
      </c>
      <c r="D30" s="57">
        <v>0</v>
      </c>
    </row>
    <row r="31" spans="1:4" s="6" customFormat="1" ht="12.75">
      <c r="A31" s="44" t="s">
        <v>53</v>
      </c>
      <c r="B31" s="96" t="s">
        <v>24</v>
      </c>
      <c r="C31" s="67">
        <v>0</v>
      </c>
      <c r="D31" s="68">
        <v>0</v>
      </c>
    </row>
    <row r="32" spans="1:4" s="6" customFormat="1" ht="12.75">
      <c r="A32" s="44" t="s">
        <v>54</v>
      </c>
      <c r="B32" s="97"/>
      <c r="C32" s="56"/>
      <c r="D32" s="69"/>
    </row>
    <row r="33" spans="1:4" s="6" customFormat="1" ht="12.75">
      <c r="A33" s="45" t="s">
        <v>55</v>
      </c>
      <c r="B33" s="99" t="s">
        <v>61</v>
      </c>
      <c r="C33" s="62">
        <v>0</v>
      </c>
      <c r="D33" s="63">
        <f>IF(D30&gt;D31,D30-D31,0)</f>
        <v>0</v>
      </c>
    </row>
    <row r="34" spans="1:4" s="6" customFormat="1" ht="12.75">
      <c r="A34" s="45" t="s">
        <v>56</v>
      </c>
      <c r="B34" s="99" t="s">
        <v>62</v>
      </c>
      <c r="C34" s="64">
        <v>0</v>
      </c>
      <c r="D34" s="65">
        <f>IF(D31&gt;D30,D31-D30,0)</f>
        <v>0</v>
      </c>
    </row>
    <row r="35" spans="1:4" s="6" customFormat="1" ht="12.75">
      <c r="A35" s="44" t="s">
        <v>57</v>
      </c>
      <c r="B35" s="96" t="s">
        <v>25</v>
      </c>
      <c r="C35" s="65">
        <v>12767748</v>
      </c>
      <c r="D35" s="65">
        <f>D16+D30</f>
        <v>19674362</v>
      </c>
    </row>
    <row r="36" spans="1:4" s="6" customFormat="1" ht="12.75">
      <c r="A36" s="44" t="s">
        <v>58</v>
      </c>
      <c r="B36" s="96" t="s">
        <v>26</v>
      </c>
      <c r="C36" s="55">
        <v>8558001</v>
      </c>
      <c r="D36" s="55">
        <f>D26+D31</f>
        <v>15291197</v>
      </c>
    </row>
    <row r="37" spans="1:4" s="6" customFormat="1" ht="12.75">
      <c r="A37" s="44" t="s">
        <v>59</v>
      </c>
      <c r="B37" s="97"/>
      <c r="C37" s="70"/>
      <c r="D37" s="71"/>
    </row>
    <row r="38" spans="1:4" s="6" customFormat="1" ht="12.75">
      <c r="A38" s="46" t="s">
        <v>65</v>
      </c>
      <c r="B38" s="99" t="s">
        <v>63</v>
      </c>
      <c r="C38" s="63">
        <v>4209747</v>
      </c>
      <c r="D38" s="63">
        <f>IF(D35&gt;D36,D35-D36,0)</f>
        <v>4383165</v>
      </c>
    </row>
    <row r="39" spans="1:4" s="6" customFormat="1" ht="13.5" thickBot="1">
      <c r="A39" s="47" t="s">
        <v>66</v>
      </c>
      <c r="B39" s="100" t="s">
        <v>64</v>
      </c>
      <c r="C39" s="72">
        <v>0</v>
      </c>
      <c r="D39" s="73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4" s="5" customFormat="1" ht="12.75">
      <c r="A53" s="34"/>
      <c r="B53" s="36"/>
      <c r="C53" s="36"/>
      <c r="D53" s="36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B1:D1"/>
    <mergeCell ref="A1:A2"/>
    <mergeCell ref="A3:A5"/>
    <mergeCell ref="B3:B5"/>
    <mergeCell ref="C3:D4"/>
    <mergeCell ref="B2:D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28125" style="4" bestFit="1" customWidth="1"/>
    <col min="3" max="3" width="11.28125" style="4" bestFit="1" customWidth="1"/>
    <col min="4" max="4" width="17.421875" style="4" customWidth="1"/>
    <col min="5" max="5" width="11.28125" style="4" bestFit="1" customWidth="1"/>
    <col min="6" max="16384" width="9.140625" style="4" customWidth="1"/>
  </cols>
  <sheetData>
    <row r="1" spans="1:4" ht="21.75" customHeight="1">
      <c r="A1" s="120" t="s">
        <v>0</v>
      </c>
      <c r="B1" s="117" t="s">
        <v>213</v>
      </c>
      <c r="C1" s="118"/>
      <c r="D1" s="119"/>
    </row>
    <row r="2" spans="1:4" ht="27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93"/>
      <c r="C7" s="49"/>
      <c r="D7" s="50"/>
    </row>
    <row r="8" spans="1:4" s="6" customFormat="1" ht="12.75">
      <c r="A8" s="41" t="s">
        <v>29</v>
      </c>
      <c r="B8" s="94" t="s">
        <v>5</v>
      </c>
      <c r="C8" s="53">
        <v>0</v>
      </c>
      <c r="D8" s="74">
        <v>0</v>
      </c>
    </row>
    <row r="9" spans="1:4" s="6" customFormat="1" ht="12.75">
      <c r="A9" s="41" t="s">
        <v>30</v>
      </c>
      <c r="B9" s="95" t="s">
        <v>6</v>
      </c>
      <c r="C9" s="53">
        <v>711764</v>
      </c>
      <c r="D9" s="75">
        <v>945479</v>
      </c>
    </row>
    <row r="10" spans="1:4" s="6" customFormat="1" ht="12.75">
      <c r="A10" s="42" t="s">
        <v>31</v>
      </c>
      <c r="B10" s="94" t="s">
        <v>7</v>
      </c>
      <c r="C10" s="53">
        <v>0</v>
      </c>
      <c r="D10" s="75">
        <v>0</v>
      </c>
    </row>
    <row r="11" spans="1:4" s="6" customFormat="1" ht="12.75">
      <c r="A11" s="42" t="s">
        <v>32</v>
      </c>
      <c r="B11" s="94" t="s">
        <v>8</v>
      </c>
      <c r="C11" s="53">
        <v>676431</v>
      </c>
      <c r="D11" s="75">
        <v>1500</v>
      </c>
    </row>
    <row r="12" spans="1:4" s="6" customFormat="1" ht="12.75">
      <c r="A12" s="42" t="s">
        <v>33</v>
      </c>
      <c r="B12" s="94" t="s">
        <v>9</v>
      </c>
      <c r="C12" s="53">
        <v>891857</v>
      </c>
      <c r="D12" s="75">
        <v>1003887</v>
      </c>
    </row>
    <row r="13" spans="1:4" s="6" customFormat="1" ht="25.5">
      <c r="A13" s="42" t="s">
        <v>34</v>
      </c>
      <c r="B13" s="94" t="s">
        <v>10</v>
      </c>
      <c r="C13" s="53">
        <v>7442915</v>
      </c>
      <c r="D13" s="75">
        <v>11049567</v>
      </c>
    </row>
    <row r="14" spans="1:4" s="6" customFormat="1" ht="12.75">
      <c r="A14" s="42" t="s">
        <v>35</v>
      </c>
      <c r="B14" s="94" t="s">
        <v>11</v>
      </c>
      <c r="C14" s="53">
        <v>0</v>
      </c>
      <c r="D14" s="75">
        <v>0</v>
      </c>
    </row>
    <row r="15" spans="1:4" s="6" customFormat="1" ht="12.75">
      <c r="A15" s="42" t="s">
        <v>36</v>
      </c>
      <c r="B15" s="94" t="s">
        <v>12</v>
      </c>
      <c r="C15" s="53">
        <v>2917</v>
      </c>
      <c r="D15" s="75">
        <v>991</v>
      </c>
    </row>
    <row r="16" spans="1:4" s="6" customFormat="1" ht="12.75">
      <c r="A16" s="43" t="s">
        <v>37</v>
      </c>
      <c r="B16" s="96" t="s">
        <v>13</v>
      </c>
      <c r="C16" s="64">
        <v>9725884</v>
      </c>
      <c r="D16" s="76">
        <f>SUM(D8:D15)</f>
        <v>13001424</v>
      </c>
    </row>
    <row r="17" spans="1:4" s="6" customFormat="1" ht="12.75">
      <c r="A17" s="44" t="s">
        <v>38</v>
      </c>
      <c r="B17" s="97"/>
      <c r="C17" s="77"/>
      <c r="D17" s="69"/>
    </row>
    <row r="18" spans="1:4" s="6" customFormat="1" ht="12.75">
      <c r="A18" s="42" t="s">
        <v>39</v>
      </c>
      <c r="B18" s="94" t="s">
        <v>14</v>
      </c>
      <c r="C18" s="53">
        <v>2696</v>
      </c>
      <c r="D18" s="74">
        <v>7503</v>
      </c>
    </row>
    <row r="19" spans="1:4" s="6" customFormat="1" ht="12.75">
      <c r="A19" s="42" t="s">
        <v>40</v>
      </c>
      <c r="B19" s="94" t="s">
        <v>15</v>
      </c>
      <c r="C19" s="53">
        <v>0</v>
      </c>
      <c r="D19" s="75">
        <v>0</v>
      </c>
    </row>
    <row r="20" spans="1:4" s="6" customFormat="1" ht="25.5">
      <c r="A20" s="42" t="s">
        <v>41</v>
      </c>
      <c r="B20" s="94" t="s">
        <v>16</v>
      </c>
      <c r="C20" s="53">
        <v>7592904</v>
      </c>
      <c r="D20" s="75">
        <v>10362369</v>
      </c>
    </row>
    <row r="21" spans="1:4" s="6" customFormat="1" ht="12.75">
      <c r="A21" s="42" t="s">
        <v>42</v>
      </c>
      <c r="B21" s="94" t="s">
        <v>17</v>
      </c>
      <c r="C21" s="53">
        <v>384167</v>
      </c>
      <c r="D21" s="75">
        <v>457263</v>
      </c>
    </row>
    <row r="22" spans="1:4" s="6" customFormat="1" ht="12.75">
      <c r="A22" s="42" t="s">
        <v>43</v>
      </c>
      <c r="B22" s="94" t="s">
        <v>18</v>
      </c>
      <c r="C22" s="53">
        <v>576</v>
      </c>
      <c r="D22" s="75">
        <v>428</v>
      </c>
    </row>
    <row r="23" spans="1:4" s="6" customFormat="1" ht="12.75">
      <c r="A23" s="42" t="s">
        <v>44</v>
      </c>
      <c r="B23" s="94" t="s">
        <v>19</v>
      </c>
      <c r="C23" s="53">
        <v>0</v>
      </c>
      <c r="D23" s="75">
        <v>0</v>
      </c>
    </row>
    <row r="24" spans="1:4" s="6" customFormat="1" ht="12.75">
      <c r="A24" s="42" t="s">
        <v>45</v>
      </c>
      <c r="B24" s="94" t="s">
        <v>20</v>
      </c>
      <c r="C24" s="53">
        <v>0</v>
      </c>
      <c r="D24" s="75">
        <v>0</v>
      </c>
    </row>
    <row r="25" spans="1:4" s="6" customFormat="1" ht="12.75">
      <c r="A25" s="42" t="s">
        <v>46</v>
      </c>
      <c r="B25" s="94" t="s">
        <v>21</v>
      </c>
      <c r="C25" s="53">
        <v>0</v>
      </c>
      <c r="D25" s="75">
        <v>0</v>
      </c>
    </row>
    <row r="26" spans="1:4" s="6" customFormat="1" ht="12.75">
      <c r="A26" s="43" t="s">
        <v>47</v>
      </c>
      <c r="B26" s="96" t="s">
        <v>22</v>
      </c>
      <c r="C26" s="64">
        <v>7980343</v>
      </c>
      <c r="D26" s="76">
        <f>SUM(D18:D25)</f>
        <v>10827563</v>
      </c>
    </row>
    <row r="27" spans="1:4" s="6" customFormat="1" ht="12.75">
      <c r="A27" s="44" t="s">
        <v>48</v>
      </c>
      <c r="B27" s="98"/>
      <c r="C27" s="78"/>
      <c r="D27" s="75"/>
    </row>
    <row r="28" spans="1:4" s="6" customFormat="1" ht="12.75">
      <c r="A28" s="45" t="s">
        <v>49</v>
      </c>
      <c r="B28" s="94" t="s">
        <v>50</v>
      </c>
      <c r="C28" s="64">
        <v>1745541</v>
      </c>
      <c r="D28" s="79">
        <f>IF(D16&gt;D26,D16-D26,0)</f>
        <v>2173861</v>
      </c>
    </row>
    <row r="29" spans="1:4" s="6" customFormat="1" ht="12.75">
      <c r="A29" s="45" t="s">
        <v>51</v>
      </c>
      <c r="B29" s="99" t="s">
        <v>60</v>
      </c>
      <c r="C29" s="64">
        <v>0</v>
      </c>
      <c r="D29" s="71">
        <f>IF(D26&gt;D16,D26-D16,0)</f>
        <v>0</v>
      </c>
    </row>
    <row r="30" spans="1:4" s="6" customFormat="1" ht="12.75">
      <c r="A30" s="44" t="s">
        <v>52</v>
      </c>
      <c r="B30" s="96" t="s">
        <v>23</v>
      </c>
      <c r="C30" s="66">
        <v>0</v>
      </c>
      <c r="D30" s="69">
        <v>0</v>
      </c>
    </row>
    <row r="31" spans="1:4" s="6" customFormat="1" ht="12.75">
      <c r="A31" s="44" t="s">
        <v>53</v>
      </c>
      <c r="B31" s="96" t="s">
        <v>24</v>
      </c>
      <c r="C31" s="66">
        <v>0</v>
      </c>
      <c r="D31" s="80">
        <v>0</v>
      </c>
    </row>
    <row r="32" spans="1:4" s="6" customFormat="1" ht="12.75">
      <c r="A32" s="44" t="s">
        <v>54</v>
      </c>
      <c r="B32" s="97"/>
      <c r="C32" s="77"/>
      <c r="D32" s="69"/>
    </row>
    <row r="33" spans="1:4" s="6" customFormat="1" ht="12.75">
      <c r="A33" s="45" t="s">
        <v>55</v>
      </c>
      <c r="B33" s="99" t="s">
        <v>61</v>
      </c>
      <c r="C33" s="64">
        <v>0</v>
      </c>
      <c r="D33" s="79">
        <f>IF(D30&gt;D31,D30-D31,0)</f>
        <v>0</v>
      </c>
    </row>
    <row r="34" spans="1:4" s="6" customFormat="1" ht="12.75">
      <c r="A34" s="45" t="s">
        <v>56</v>
      </c>
      <c r="B34" s="99" t="s">
        <v>62</v>
      </c>
      <c r="C34" s="64">
        <v>0</v>
      </c>
      <c r="D34" s="71">
        <f>IF(D31&gt;D30,D31-D30,0)</f>
        <v>0</v>
      </c>
    </row>
    <row r="35" spans="1:4" s="6" customFormat="1" ht="12.75">
      <c r="A35" s="44" t="s">
        <v>57</v>
      </c>
      <c r="B35" s="96" t="s">
        <v>25</v>
      </c>
      <c r="C35" s="64">
        <v>9725884</v>
      </c>
      <c r="D35" s="71">
        <f>D16+D30</f>
        <v>13001424</v>
      </c>
    </row>
    <row r="36" spans="1:4" s="6" customFormat="1" ht="12.75">
      <c r="A36" s="44" t="s">
        <v>58</v>
      </c>
      <c r="B36" s="96" t="s">
        <v>26</v>
      </c>
      <c r="C36" s="64">
        <v>7980343</v>
      </c>
      <c r="D36" s="76">
        <f>D26+D31</f>
        <v>10827563</v>
      </c>
    </row>
    <row r="37" spans="1:4" s="6" customFormat="1" ht="12.75">
      <c r="A37" s="44" t="s">
        <v>59</v>
      </c>
      <c r="B37" s="97"/>
      <c r="C37" s="81"/>
      <c r="D37" s="71"/>
    </row>
    <row r="38" spans="1:4" s="6" customFormat="1" ht="12.75">
      <c r="A38" s="46" t="s">
        <v>65</v>
      </c>
      <c r="B38" s="99" t="s">
        <v>63</v>
      </c>
      <c r="C38" s="64">
        <v>1745541</v>
      </c>
      <c r="D38" s="79">
        <f>IF(D35&gt;D36,D35-D36,0)</f>
        <v>2173861</v>
      </c>
    </row>
    <row r="39" spans="1:4" s="6" customFormat="1" ht="13.5" thickBot="1">
      <c r="A39" s="47" t="s">
        <v>66</v>
      </c>
      <c r="B39" s="100" t="s">
        <v>64</v>
      </c>
      <c r="C39" s="72">
        <v>0</v>
      </c>
      <c r="D39" s="82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5" s="5" customFormat="1" ht="12.75">
      <c r="A53" s="34"/>
      <c r="B53" s="36"/>
      <c r="C53" s="36"/>
      <c r="D53" s="36"/>
      <c r="E53" s="7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B1:D1"/>
    <mergeCell ref="A1:A2"/>
    <mergeCell ref="A3:A5"/>
    <mergeCell ref="B3:B5"/>
    <mergeCell ref="C3:D4"/>
    <mergeCell ref="B2:D2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28125" style="4" bestFit="1" customWidth="1"/>
    <col min="3" max="3" width="13.57421875" style="4" customWidth="1"/>
    <col min="4" max="4" width="19.00390625" style="4" customWidth="1"/>
    <col min="5" max="16384" width="9.140625" style="4" customWidth="1"/>
  </cols>
  <sheetData>
    <row r="1" spans="1:4" ht="12.75" customHeight="1">
      <c r="A1" s="120" t="s">
        <v>0</v>
      </c>
      <c r="B1" s="117" t="s">
        <v>214</v>
      </c>
      <c r="C1" s="118"/>
      <c r="D1" s="119"/>
    </row>
    <row r="2" spans="1:4" ht="31.5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86"/>
      <c r="C7" s="9"/>
      <c r="D7" s="10"/>
    </row>
    <row r="8" spans="1:4" s="6" customFormat="1" ht="12.75">
      <c r="A8" s="41" t="s">
        <v>29</v>
      </c>
      <c r="B8" s="101" t="s">
        <v>5</v>
      </c>
      <c r="C8" s="58">
        <v>7682435</v>
      </c>
      <c r="D8" s="59">
        <v>15273940</v>
      </c>
    </row>
    <row r="9" spans="1:4" s="6" customFormat="1" ht="12.75">
      <c r="A9" s="41" t="s">
        <v>30</v>
      </c>
      <c r="B9" s="102" t="s">
        <v>6</v>
      </c>
      <c r="C9" s="53">
        <v>2036488</v>
      </c>
      <c r="D9" s="54">
        <v>2448317</v>
      </c>
    </row>
    <row r="10" spans="1:4" s="6" customFormat="1" ht="12.75">
      <c r="A10" s="42" t="s">
        <v>31</v>
      </c>
      <c r="B10" s="101" t="s">
        <v>7</v>
      </c>
      <c r="C10" s="53">
        <v>11543</v>
      </c>
      <c r="D10" s="54">
        <v>8390834</v>
      </c>
    </row>
    <row r="11" spans="1:4" s="6" customFormat="1" ht="12.75">
      <c r="A11" s="42" t="s">
        <v>32</v>
      </c>
      <c r="B11" s="101" t="s">
        <v>8</v>
      </c>
      <c r="C11" s="53">
        <v>1113825</v>
      </c>
      <c r="D11" s="54">
        <v>53382</v>
      </c>
    </row>
    <row r="12" spans="1:4" s="6" customFormat="1" ht="12.75">
      <c r="A12" s="42" t="s">
        <v>33</v>
      </c>
      <c r="B12" s="101" t="s">
        <v>9</v>
      </c>
      <c r="C12" s="53">
        <v>2556310</v>
      </c>
      <c r="D12" s="54">
        <v>2755691</v>
      </c>
    </row>
    <row r="13" spans="1:4" s="6" customFormat="1" ht="25.5">
      <c r="A13" s="42" t="s">
        <v>34</v>
      </c>
      <c r="B13" s="101" t="s">
        <v>10</v>
      </c>
      <c r="C13" s="53">
        <v>18877000</v>
      </c>
      <c r="D13" s="54">
        <v>10732242</v>
      </c>
    </row>
    <row r="14" spans="1:4" s="6" customFormat="1" ht="12.75">
      <c r="A14" s="42" t="s">
        <v>35</v>
      </c>
      <c r="B14" s="101" t="s">
        <v>11</v>
      </c>
      <c r="C14" s="53">
        <v>0</v>
      </c>
      <c r="D14" s="54">
        <v>0</v>
      </c>
    </row>
    <row r="15" spans="1:4" s="6" customFormat="1" ht="12.75">
      <c r="A15" s="42" t="s">
        <v>36</v>
      </c>
      <c r="B15" s="101" t="s">
        <v>12</v>
      </c>
      <c r="C15" s="53">
        <v>0</v>
      </c>
      <c r="D15" s="54">
        <v>0</v>
      </c>
    </row>
    <row r="16" spans="1:4" s="6" customFormat="1" ht="12.75">
      <c r="A16" s="43" t="s">
        <v>37</v>
      </c>
      <c r="B16" s="103" t="s">
        <v>13</v>
      </c>
      <c r="C16" s="60">
        <f>SUM(C8:C15)</f>
        <v>32277601</v>
      </c>
      <c r="D16" s="55">
        <f>SUM(D8:D15)</f>
        <v>39654406</v>
      </c>
    </row>
    <row r="17" spans="1:4" s="6" customFormat="1" ht="12.75">
      <c r="A17" s="44" t="s">
        <v>38</v>
      </c>
      <c r="B17" s="104"/>
      <c r="C17" s="56"/>
      <c r="D17" s="69"/>
    </row>
    <row r="18" spans="1:4" s="6" customFormat="1" ht="12.75">
      <c r="A18" s="42" t="s">
        <v>39</v>
      </c>
      <c r="B18" s="101" t="s">
        <v>14</v>
      </c>
      <c r="C18" s="58">
        <v>74632</v>
      </c>
      <c r="D18" s="59">
        <v>16028</v>
      </c>
    </row>
    <row r="19" spans="1:4" s="6" customFormat="1" ht="12.75">
      <c r="A19" s="42" t="s">
        <v>40</v>
      </c>
      <c r="B19" s="101" t="s">
        <v>15</v>
      </c>
      <c r="C19" s="53">
        <v>0</v>
      </c>
      <c r="D19" s="54">
        <v>0</v>
      </c>
    </row>
    <row r="20" spans="1:4" s="6" customFormat="1" ht="25.5">
      <c r="A20" s="42" t="s">
        <v>41</v>
      </c>
      <c r="B20" s="101" t="s">
        <v>16</v>
      </c>
      <c r="C20" s="53">
        <v>27208327</v>
      </c>
      <c r="D20" s="54">
        <v>31671282</v>
      </c>
    </row>
    <row r="21" spans="1:4" s="6" customFormat="1" ht="12.75">
      <c r="A21" s="42" t="s">
        <v>42</v>
      </c>
      <c r="B21" s="101" t="s">
        <v>17</v>
      </c>
      <c r="C21" s="53">
        <v>1149178</v>
      </c>
      <c r="D21" s="54">
        <v>1477368</v>
      </c>
    </row>
    <row r="22" spans="1:4" s="6" customFormat="1" ht="12.75">
      <c r="A22" s="42" t="s">
        <v>43</v>
      </c>
      <c r="B22" s="101" t="s">
        <v>18</v>
      </c>
      <c r="C22" s="53">
        <v>1739</v>
      </c>
      <c r="D22" s="54">
        <v>1347</v>
      </c>
    </row>
    <row r="23" spans="1:4" s="6" customFormat="1" ht="12.75">
      <c r="A23" s="42" t="s">
        <v>44</v>
      </c>
      <c r="B23" s="101" t="s">
        <v>19</v>
      </c>
      <c r="C23" s="53">
        <v>0</v>
      </c>
      <c r="D23" s="54">
        <v>0</v>
      </c>
    </row>
    <row r="24" spans="1:4" s="6" customFormat="1" ht="12.75">
      <c r="A24" s="42" t="s">
        <v>45</v>
      </c>
      <c r="B24" s="101" t="s">
        <v>20</v>
      </c>
      <c r="C24" s="53">
        <v>0</v>
      </c>
      <c r="D24" s="54">
        <v>0</v>
      </c>
    </row>
    <row r="25" spans="1:4" s="6" customFormat="1" ht="12.75">
      <c r="A25" s="42" t="s">
        <v>46</v>
      </c>
      <c r="B25" s="101" t="s">
        <v>21</v>
      </c>
      <c r="C25" s="53">
        <v>0</v>
      </c>
      <c r="D25" s="54">
        <v>0</v>
      </c>
    </row>
    <row r="26" spans="1:4" s="6" customFormat="1" ht="12.75">
      <c r="A26" s="43" t="s">
        <v>47</v>
      </c>
      <c r="B26" s="103" t="s">
        <v>22</v>
      </c>
      <c r="C26" s="60">
        <f>SUM(C18:C25)</f>
        <v>28433876</v>
      </c>
      <c r="D26" s="55">
        <f>SUM(D18:D25)</f>
        <v>33166025</v>
      </c>
    </row>
    <row r="27" spans="1:4" s="6" customFormat="1" ht="12.75">
      <c r="A27" s="44" t="s">
        <v>48</v>
      </c>
      <c r="B27" s="105"/>
      <c r="C27" s="61"/>
      <c r="D27" s="75"/>
    </row>
    <row r="28" spans="1:4" s="6" customFormat="1" ht="12.75">
      <c r="A28" s="45" t="s">
        <v>49</v>
      </c>
      <c r="B28" s="101" t="s">
        <v>50</v>
      </c>
      <c r="C28" s="62">
        <f>IF(C16&gt;C26,C16-C26,0)</f>
        <v>3843725</v>
      </c>
      <c r="D28" s="63">
        <f>IF(D16&gt;D26,D16-D26,0)</f>
        <v>6488381</v>
      </c>
    </row>
    <row r="29" spans="1:4" s="6" customFormat="1" ht="12.75">
      <c r="A29" s="45" t="s">
        <v>51</v>
      </c>
      <c r="B29" s="101" t="s">
        <v>60</v>
      </c>
      <c r="C29" s="64">
        <f>IF(C26&gt;C16,C26-C16,0)</f>
        <v>0</v>
      </c>
      <c r="D29" s="65">
        <f>IF(D26&gt;D16,D26-D16,0)</f>
        <v>0</v>
      </c>
    </row>
    <row r="30" spans="1:4" s="6" customFormat="1" ht="12.75">
      <c r="A30" s="44" t="s">
        <v>52</v>
      </c>
      <c r="B30" s="103" t="s">
        <v>23</v>
      </c>
      <c r="C30" s="66">
        <v>0</v>
      </c>
      <c r="D30" s="57">
        <v>0</v>
      </c>
    </row>
    <row r="31" spans="1:4" s="6" customFormat="1" ht="12.75">
      <c r="A31" s="44" t="s">
        <v>53</v>
      </c>
      <c r="B31" s="103" t="s">
        <v>24</v>
      </c>
      <c r="C31" s="67">
        <v>0</v>
      </c>
      <c r="D31" s="68">
        <v>0</v>
      </c>
    </row>
    <row r="32" spans="1:4" s="6" customFormat="1" ht="12.75">
      <c r="A32" s="44" t="s">
        <v>54</v>
      </c>
      <c r="B32" s="104"/>
      <c r="C32" s="56"/>
      <c r="D32" s="69"/>
    </row>
    <row r="33" spans="1:4" s="6" customFormat="1" ht="12.75">
      <c r="A33" s="45" t="s">
        <v>55</v>
      </c>
      <c r="B33" s="101" t="s">
        <v>61</v>
      </c>
      <c r="C33" s="62">
        <f>IF(C30&gt;C31,C30-C31,0)</f>
        <v>0</v>
      </c>
      <c r="D33" s="63">
        <f>IF(D30&gt;D31,D30-D31,0)</f>
        <v>0</v>
      </c>
    </row>
    <row r="34" spans="1:4" s="6" customFormat="1" ht="12.75">
      <c r="A34" s="45" t="s">
        <v>56</v>
      </c>
      <c r="B34" s="101" t="s">
        <v>62</v>
      </c>
      <c r="C34" s="64">
        <f>IF(C31&gt;C30,C31-C30,0)</f>
        <v>0</v>
      </c>
      <c r="D34" s="65">
        <f>IF(D31&gt;D30,D31-D30,0)</f>
        <v>0</v>
      </c>
    </row>
    <row r="35" spans="1:4" s="6" customFormat="1" ht="12.75">
      <c r="A35" s="44" t="s">
        <v>57</v>
      </c>
      <c r="B35" s="103" t="s">
        <v>25</v>
      </c>
      <c r="C35" s="64">
        <f>C16+C30</f>
        <v>32277601</v>
      </c>
      <c r="D35" s="65">
        <f>D16+D30</f>
        <v>39654406</v>
      </c>
    </row>
    <row r="36" spans="1:4" s="6" customFormat="1" ht="12.75">
      <c r="A36" s="44" t="s">
        <v>58</v>
      </c>
      <c r="B36" s="103" t="s">
        <v>26</v>
      </c>
      <c r="C36" s="60">
        <f>C26+C31</f>
        <v>28433876</v>
      </c>
      <c r="D36" s="55">
        <f>D26+D31</f>
        <v>33166025</v>
      </c>
    </row>
    <row r="37" spans="1:4" s="6" customFormat="1" ht="12.75">
      <c r="A37" s="44" t="s">
        <v>59</v>
      </c>
      <c r="B37" s="104"/>
      <c r="C37" s="70"/>
      <c r="D37" s="71"/>
    </row>
    <row r="38" spans="1:4" s="6" customFormat="1" ht="12.75">
      <c r="A38" s="46" t="s">
        <v>65</v>
      </c>
      <c r="B38" s="101" t="s">
        <v>63</v>
      </c>
      <c r="C38" s="62">
        <f>IF(C35&gt;C36,C35-C36,0)</f>
        <v>3843725</v>
      </c>
      <c r="D38" s="63">
        <f>IF(D35&gt;D36,D35-D36,0)</f>
        <v>6488381</v>
      </c>
    </row>
    <row r="39" spans="1:4" s="6" customFormat="1" ht="13.5" thickBot="1">
      <c r="A39" s="47" t="s">
        <v>66</v>
      </c>
      <c r="B39" s="106" t="s">
        <v>64</v>
      </c>
      <c r="C39" s="83">
        <f>IF(C36&gt;C35,C36-C35,0)</f>
        <v>0</v>
      </c>
      <c r="D39" s="84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4" s="5" customFormat="1" ht="12.75">
      <c r="A53" s="34"/>
      <c r="B53" s="36"/>
      <c r="C53" s="36"/>
      <c r="D53" s="36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A1:A2"/>
    <mergeCell ref="A3:A5"/>
    <mergeCell ref="B3:B5"/>
    <mergeCell ref="C3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28125" style="4" bestFit="1" customWidth="1"/>
    <col min="3" max="3" width="13.00390625" style="4" customWidth="1"/>
    <col min="4" max="4" width="20.00390625" style="4" customWidth="1"/>
    <col min="5" max="16384" width="9.140625" style="4" customWidth="1"/>
  </cols>
  <sheetData>
    <row r="1" spans="1:4" ht="12.75" customHeight="1">
      <c r="A1" s="120" t="s">
        <v>0</v>
      </c>
      <c r="B1" s="117" t="s">
        <v>211</v>
      </c>
      <c r="C1" s="118"/>
      <c r="D1" s="119"/>
    </row>
    <row r="2" spans="1:4" ht="26.25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86"/>
      <c r="C7" s="9"/>
      <c r="D7" s="10"/>
    </row>
    <row r="8" spans="1:4" s="6" customFormat="1" ht="12.75">
      <c r="A8" s="41" t="s">
        <v>29</v>
      </c>
      <c r="B8" s="101" t="s">
        <v>5</v>
      </c>
      <c r="C8" s="58">
        <v>632342</v>
      </c>
      <c r="D8" s="59">
        <v>3812452</v>
      </c>
    </row>
    <row r="9" spans="1:4" s="6" customFormat="1" ht="12.75">
      <c r="A9" s="41" t="s">
        <v>30</v>
      </c>
      <c r="B9" s="102" t="s">
        <v>6</v>
      </c>
      <c r="C9" s="53">
        <v>1369782</v>
      </c>
      <c r="D9" s="54">
        <v>4387831</v>
      </c>
    </row>
    <row r="10" spans="1:4" s="6" customFormat="1" ht="12.75">
      <c r="A10" s="42" t="s">
        <v>31</v>
      </c>
      <c r="B10" s="101" t="s">
        <v>7</v>
      </c>
      <c r="C10" s="53">
        <v>0</v>
      </c>
      <c r="D10" s="54">
        <v>0</v>
      </c>
    </row>
    <row r="11" spans="1:4" s="6" customFormat="1" ht="12.75">
      <c r="A11" s="42" t="s">
        <v>32</v>
      </c>
      <c r="B11" s="101" t="s">
        <v>8</v>
      </c>
      <c r="C11" s="53">
        <v>0</v>
      </c>
      <c r="D11" s="54">
        <v>0</v>
      </c>
    </row>
    <row r="12" spans="1:4" s="6" customFormat="1" ht="12.75">
      <c r="A12" s="42" t="s">
        <v>33</v>
      </c>
      <c r="B12" s="101" t="s">
        <v>9</v>
      </c>
      <c r="C12" s="53">
        <v>116766</v>
      </c>
      <c r="D12" s="54">
        <v>123323</v>
      </c>
    </row>
    <row r="13" spans="1:4" s="6" customFormat="1" ht="25.5">
      <c r="A13" s="42" t="s">
        <v>34</v>
      </c>
      <c r="B13" s="101" t="s">
        <v>10</v>
      </c>
      <c r="C13" s="53">
        <v>0</v>
      </c>
      <c r="D13" s="54">
        <v>0</v>
      </c>
    </row>
    <row r="14" spans="1:4" s="6" customFormat="1" ht="12.75">
      <c r="A14" s="42" t="s">
        <v>35</v>
      </c>
      <c r="B14" s="101" t="s">
        <v>11</v>
      </c>
      <c r="C14" s="53">
        <v>0</v>
      </c>
      <c r="D14" s="54">
        <v>0</v>
      </c>
    </row>
    <row r="15" spans="1:4" s="6" customFormat="1" ht="12.75">
      <c r="A15" s="42" t="s">
        <v>36</v>
      </c>
      <c r="B15" s="101" t="s">
        <v>12</v>
      </c>
      <c r="C15" s="53">
        <v>10333</v>
      </c>
      <c r="D15" s="54">
        <v>0</v>
      </c>
    </row>
    <row r="16" spans="1:4" s="6" customFormat="1" ht="12.75">
      <c r="A16" s="43" t="s">
        <v>37</v>
      </c>
      <c r="B16" s="103" t="s">
        <v>13</v>
      </c>
      <c r="C16" s="60">
        <f>SUM(C8:C15)</f>
        <v>2129223</v>
      </c>
      <c r="D16" s="55">
        <f>SUM(D8:D15)</f>
        <v>8323606</v>
      </c>
    </row>
    <row r="17" spans="1:4" s="6" customFormat="1" ht="12.75">
      <c r="A17" s="44" t="s">
        <v>38</v>
      </c>
      <c r="B17" s="104"/>
      <c r="C17" s="56"/>
      <c r="D17" s="69"/>
    </row>
    <row r="18" spans="1:4" s="6" customFormat="1" ht="12.75">
      <c r="A18" s="42" t="s">
        <v>39</v>
      </c>
      <c r="B18" s="101" t="s">
        <v>14</v>
      </c>
      <c r="C18" s="58">
        <v>1266434</v>
      </c>
      <c r="D18" s="59">
        <v>5797077</v>
      </c>
    </row>
    <row r="19" spans="1:4" s="6" customFormat="1" ht="12.75">
      <c r="A19" s="42" t="s">
        <v>40</v>
      </c>
      <c r="B19" s="101" t="s">
        <v>15</v>
      </c>
      <c r="C19" s="53">
        <v>0</v>
      </c>
      <c r="D19" s="54">
        <v>0</v>
      </c>
    </row>
    <row r="20" spans="1:4" s="6" customFormat="1" ht="25.5">
      <c r="A20" s="42" t="s">
        <v>41</v>
      </c>
      <c r="B20" s="101" t="s">
        <v>16</v>
      </c>
      <c r="C20" s="53">
        <v>0</v>
      </c>
      <c r="D20" s="54">
        <v>0</v>
      </c>
    </row>
    <row r="21" spans="1:4" s="6" customFormat="1" ht="12.75">
      <c r="A21" s="42" t="s">
        <v>42</v>
      </c>
      <c r="B21" s="101" t="s">
        <v>17</v>
      </c>
      <c r="C21" s="53">
        <v>275431</v>
      </c>
      <c r="D21" s="54">
        <v>412834</v>
      </c>
    </row>
    <row r="22" spans="1:4" s="6" customFormat="1" ht="12.75">
      <c r="A22" s="42" t="s">
        <v>43</v>
      </c>
      <c r="B22" s="101" t="s">
        <v>18</v>
      </c>
      <c r="C22" s="53">
        <v>1124</v>
      </c>
      <c r="D22" s="54">
        <v>720</v>
      </c>
    </row>
    <row r="23" spans="1:4" s="6" customFormat="1" ht="12.75">
      <c r="A23" s="42" t="s">
        <v>44</v>
      </c>
      <c r="B23" s="101" t="s">
        <v>19</v>
      </c>
      <c r="C23" s="53">
        <v>0</v>
      </c>
      <c r="D23" s="54">
        <v>0</v>
      </c>
    </row>
    <row r="24" spans="1:4" s="6" customFormat="1" ht="12.75">
      <c r="A24" s="42" t="s">
        <v>45</v>
      </c>
      <c r="B24" s="101" t="s">
        <v>20</v>
      </c>
      <c r="C24" s="53">
        <v>0</v>
      </c>
      <c r="D24" s="54">
        <v>0</v>
      </c>
    </row>
    <row r="25" spans="1:4" s="6" customFormat="1" ht="12.75">
      <c r="A25" s="42" t="s">
        <v>46</v>
      </c>
      <c r="B25" s="101" t="s">
        <v>21</v>
      </c>
      <c r="C25" s="53">
        <v>5747</v>
      </c>
      <c r="D25" s="54">
        <v>0</v>
      </c>
    </row>
    <row r="26" spans="1:4" s="6" customFormat="1" ht="12.75">
      <c r="A26" s="43" t="s">
        <v>47</v>
      </c>
      <c r="B26" s="103" t="s">
        <v>22</v>
      </c>
      <c r="C26" s="60">
        <f>SUM(C18:C25)</f>
        <v>1548736</v>
      </c>
      <c r="D26" s="55">
        <f>SUM(D18:D25)</f>
        <v>6210631</v>
      </c>
    </row>
    <row r="27" spans="1:4" s="6" customFormat="1" ht="12.75">
      <c r="A27" s="44" t="s">
        <v>48</v>
      </c>
      <c r="B27" s="105"/>
      <c r="C27" s="61"/>
      <c r="D27" s="75"/>
    </row>
    <row r="28" spans="1:4" s="6" customFormat="1" ht="12.75">
      <c r="A28" s="45" t="s">
        <v>49</v>
      </c>
      <c r="B28" s="101" t="s">
        <v>50</v>
      </c>
      <c r="C28" s="62">
        <f>IF(C16&gt;C26,C16-C26,0)</f>
        <v>580487</v>
      </c>
      <c r="D28" s="63">
        <f>IF(D16&gt;D26,D16-D26,0)</f>
        <v>2112975</v>
      </c>
    </row>
    <row r="29" spans="1:4" s="6" customFormat="1" ht="12.75">
      <c r="A29" s="45" t="s">
        <v>51</v>
      </c>
      <c r="B29" s="101" t="s">
        <v>60</v>
      </c>
      <c r="C29" s="64">
        <f>IF(C26&gt;C16,C26-C16,0)</f>
        <v>0</v>
      </c>
      <c r="D29" s="65">
        <f>IF(D26&gt;D16,D26-D16,0)</f>
        <v>0</v>
      </c>
    </row>
    <row r="30" spans="1:4" s="6" customFormat="1" ht="12.75">
      <c r="A30" s="44" t="s">
        <v>52</v>
      </c>
      <c r="B30" s="103" t="s">
        <v>23</v>
      </c>
      <c r="C30" s="66">
        <v>0</v>
      </c>
      <c r="D30" s="57"/>
    </row>
    <row r="31" spans="1:4" s="6" customFormat="1" ht="12.75">
      <c r="A31" s="44" t="s">
        <v>53</v>
      </c>
      <c r="B31" s="103" t="s">
        <v>24</v>
      </c>
      <c r="C31" s="67">
        <v>0</v>
      </c>
      <c r="D31" s="68"/>
    </row>
    <row r="32" spans="1:4" s="6" customFormat="1" ht="12.75">
      <c r="A32" s="44" t="s">
        <v>54</v>
      </c>
      <c r="B32" s="104"/>
      <c r="C32" s="56"/>
      <c r="D32" s="69"/>
    </row>
    <row r="33" spans="1:4" s="6" customFormat="1" ht="12.75">
      <c r="A33" s="45" t="s">
        <v>55</v>
      </c>
      <c r="B33" s="101" t="s">
        <v>61</v>
      </c>
      <c r="C33" s="62">
        <f>IF(C30&gt;C31,C30-C31,0)</f>
        <v>0</v>
      </c>
      <c r="D33" s="63">
        <f>IF(D30&gt;D31,D30-D31,0)</f>
        <v>0</v>
      </c>
    </row>
    <row r="34" spans="1:4" s="6" customFormat="1" ht="12.75">
      <c r="A34" s="45" t="s">
        <v>56</v>
      </c>
      <c r="B34" s="101" t="s">
        <v>62</v>
      </c>
      <c r="C34" s="64">
        <f>IF(C31&gt;C30,C31-C30,0)</f>
        <v>0</v>
      </c>
      <c r="D34" s="65">
        <f>IF(D31&gt;D30,D31-D30,0)</f>
        <v>0</v>
      </c>
    </row>
    <row r="35" spans="1:4" s="6" customFormat="1" ht="12.75">
      <c r="A35" s="44" t="s">
        <v>57</v>
      </c>
      <c r="B35" s="103" t="s">
        <v>25</v>
      </c>
      <c r="C35" s="64">
        <f>C16+C30</f>
        <v>2129223</v>
      </c>
      <c r="D35" s="65">
        <f>D16+D30</f>
        <v>8323606</v>
      </c>
    </row>
    <row r="36" spans="1:4" s="6" customFormat="1" ht="12.75">
      <c r="A36" s="44" t="s">
        <v>58</v>
      </c>
      <c r="B36" s="103" t="s">
        <v>26</v>
      </c>
      <c r="C36" s="60">
        <f>C26+C31</f>
        <v>1548736</v>
      </c>
      <c r="D36" s="55">
        <f>D26+D31</f>
        <v>6210631</v>
      </c>
    </row>
    <row r="37" spans="1:4" s="6" customFormat="1" ht="12.75">
      <c r="A37" s="44" t="s">
        <v>59</v>
      </c>
      <c r="B37" s="104"/>
      <c r="C37" s="70"/>
      <c r="D37" s="71"/>
    </row>
    <row r="38" spans="1:4" s="6" customFormat="1" ht="12.75">
      <c r="A38" s="46" t="s">
        <v>65</v>
      </c>
      <c r="B38" s="101" t="s">
        <v>63</v>
      </c>
      <c r="C38" s="62">
        <f>IF(C35&gt;C36,C35-C36,0)</f>
        <v>580487</v>
      </c>
      <c r="D38" s="63">
        <f>IF(D35&gt;D36,D35-D36,0)</f>
        <v>2112975</v>
      </c>
    </row>
    <row r="39" spans="1:4" s="6" customFormat="1" ht="13.5" thickBot="1">
      <c r="A39" s="47" t="s">
        <v>66</v>
      </c>
      <c r="B39" s="106" t="s">
        <v>64</v>
      </c>
      <c r="C39" s="83">
        <f>IF(C36&gt;C35,C36-C35,0)</f>
        <v>0</v>
      </c>
      <c r="D39" s="84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4" s="5" customFormat="1" ht="12.75">
      <c r="A53" s="34"/>
      <c r="B53" s="36"/>
      <c r="C53" s="36"/>
      <c r="D53" s="36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A1:A2"/>
    <mergeCell ref="A3:A5"/>
    <mergeCell ref="B3:B5"/>
    <mergeCell ref="C3:D4"/>
    <mergeCell ref="B2:D2"/>
    <mergeCell ref="B1:D1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28125" style="4" bestFit="1" customWidth="1"/>
    <col min="3" max="3" width="11.28125" style="4" bestFit="1" customWidth="1"/>
    <col min="4" max="4" width="17.7109375" style="4" customWidth="1"/>
    <col min="5" max="16384" width="9.140625" style="4" customWidth="1"/>
  </cols>
  <sheetData>
    <row r="1" spans="1:4" ht="12.75" customHeight="1">
      <c r="A1" s="120" t="s">
        <v>0</v>
      </c>
      <c r="B1" s="117" t="s">
        <v>215</v>
      </c>
      <c r="C1" s="118"/>
      <c r="D1" s="119"/>
    </row>
    <row r="2" spans="1:4" ht="33.75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86"/>
      <c r="C7" s="9"/>
      <c r="D7" s="10"/>
    </row>
    <row r="8" spans="1:4" s="6" customFormat="1" ht="12.75">
      <c r="A8" s="41" t="s">
        <v>29</v>
      </c>
      <c r="B8" s="101" t="s">
        <v>5</v>
      </c>
      <c r="C8" s="59">
        <v>0</v>
      </c>
      <c r="D8" s="59">
        <v>0</v>
      </c>
    </row>
    <row r="9" spans="1:4" s="6" customFormat="1" ht="12.75">
      <c r="A9" s="41" t="s">
        <v>30</v>
      </c>
      <c r="B9" s="102" t="s">
        <v>6</v>
      </c>
      <c r="C9" s="54">
        <v>31001</v>
      </c>
      <c r="D9" s="54">
        <v>34644</v>
      </c>
    </row>
    <row r="10" spans="1:4" s="6" customFormat="1" ht="12.75">
      <c r="A10" s="42" t="s">
        <v>31</v>
      </c>
      <c r="B10" s="101" t="s">
        <v>7</v>
      </c>
      <c r="C10" s="54">
        <v>0</v>
      </c>
      <c r="D10" s="54">
        <v>0</v>
      </c>
    </row>
    <row r="11" spans="1:4" s="6" customFormat="1" ht="12.75">
      <c r="A11" s="42" t="s">
        <v>32</v>
      </c>
      <c r="B11" s="101" t="s">
        <v>8</v>
      </c>
      <c r="C11" s="54">
        <v>22617</v>
      </c>
      <c r="D11" s="54">
        <v>166</v>
      </c>
    </row>
    <row r="12" spans="1:4" s="6" customFormat="1" ht="12.75">
      <c r="A12" s="42" t="s">
        <v>33</v>
      </c>
      <c r="B12" s="101" t="s">
        <v>9</v>
      </c>
      <c r="C12" s="54">
        <v>85775</v>
      </c>
      <c r="D12" s="54">
        <v>94919</v>
      </c>
    </row>
    <row r="13" spans="1:4" s="6" customFormat="1" ht="25.5">
      <c r="A13" s="42" t="s">
        <v>34</v>
      </c>
      <c r="B13" s="101" t="s">
        <v>10</v>
      </c>
      <c r="C13" s="54">
        <v>321781</v>
      </c>
      <c r="D13" s="54">
        <v>897404</v>
      </c>
    </row>
    <row r="14" spans="1:4" s="6" customFormat="1" ht="12.75">
      <c r="A14" s="42" t="s">
        <v>35</v>
      </c>
      <c r="B14" s="101" t="s">
        <v>11</v>
      </c>
      <c r="C14" s="54">
        <v>0</v>
      </c>
      <c r="D14" s="54"/>
    </row>
    <row r="15" spans="1:4" s="6" customFormat="1" ht="12.75">
      <c r="A15" s="42" t="s">
        <v>36</v>
      </c>
      <c r="B15" s="101" t="s">
        <v>12</v>
      </c>
      <c r="C15" s="54">
        <v>0</v>
      </c>
      <c r="D15" s="54"/>
    </row>
    <row r="16" spans="1:4" s="6" customFormat="1" ht="12.75">
      <c r="A16" s="43" t="s">
        <v>37</v>
      </c>
      <c r="B16" s="103" t="s">
        <v>13</v>
      </c>
      <c r="C16" s="60">
        <f>SUM(C8:C15)</f>
        <v>461174</v>
      </c>
      <c r="D16" s="55">
        <f>SUM(D8:D15)</f>
        <v>1027133</v>
      </c>
    </row>
    <row r="17" spans="1:4" s="6" customFormat="1" ht="12.75">
      <c r="A17" s="44" t="s">
        <v>38</v>
      </c>
      <c r="B17" s="104"/>
      <c r="C17" s="56"/>
      <c r="D17" s="69"/>
    </row>
    <row r="18" spans="1:4" s="6" customFormat="1" ht="12.75">
      <c r="A18" s="42" t="s">
        <v>39</v>
      </c>
      <c r="B18" s="101" t="s">
        <v>14</v>
      </c>
      <c r="C18" s="59">
        <v>127</v>
      </c>
      <c r="D18" s="59">
        <v>0</v>
      </c>
    </row>
    <row r="19" spans="1:4" s="6" customFormat="1" ht="12.75">
      <c r="A19" s="42" t="s">
        <v>40</v>
      </c>
      <c r="B19" s="101" t="s">
        <v>15</v>
      </c>
      <c r="C19" s="54">
        <v>0</v>
      </c>
      <c r="D19" s="54">
        <v>0</v>
      </c>
    </row>
    <row r="20" spans="1:4" s="6" customFormat="1" ht="25.5">
      <c r="A20" s="42" t="s">
        <v>41</v>
      </c>
      <c r="B20" s="101" t="s">
        <v>16</v>
      </c>
      <c r="C20" s="54">
        <v>354552</v>
      </c>
      <c r="D20" s="54">
        <v>734606</v>
      </c>
    </row>
    <row r="21" spans="1:4" s="6" customFormat="1" ht="12.75">
      <c r="A21" s="42" t="s">
        <v>42</v>
      </c>
      <c r="B21" s="101" t="s">
        <v>17</v>
      </c>
      <c r="C21" s="54">
        <v>2832</v>
      </c>
      <c r="D21" s="54">
        <v>1978</v>
      </c>
    </row>
    <row r="22" spans="1:4" s="6" customFormat="1" ht="12.75">
      <c r="A22" s="42" t="s">
        <v>43</v>
      </c>
      <c r="B22" s="101" t="s">
        <v>18</v>
      </c>
      <c r="C22" s="54">
        <v>66</v>
      </c>
      <c r="D22" s="54">
        <v>110</v>
      </c>
    </row>
    <row r="23" spans="1:4" s="6" customFormat="1" ht="12.75">
      <c r="A23" s="42" t="s">
        <v>44</v>
      </c>
      <c r="B23" s="101" t="s">
        <v>19</v>
      </c>
      <c r="C23" s="54">
        <v>0</v>
      </c>
      <c r="D23" s="54">
        <v>0</v>
      </c>
    </row>
    <row r="24" spans="1:4" s="6" customFormat="1" ht="12.75">
      <c r="A24" s="42" t="s">
        <v>45</v>
      </c>
      <c r="B24" s="101" t="s">
        <v>20</v>
      </c>
      <c r="C24" s="54">
        <v>0</v>
      </c>
      <c r="D24" s="54"/>
    </row>
    <row r="25" spans="1:4" s="6" customFormat="1" ht="12.75">
      <c r="A25" s="42" t="s">
        <v>46</v>
      </c>
      <c r="B25" s="101" t="s">
        <v>21</v>
      </c>
      <c r="C25" s="54">
        <v>0</v>
      </c>
      <c r="D25" s="54"/>
    </row>
    <row r="26" spans="1:4" s="6" customFormat="1" ht="12.75">
      <c r="A26" s="43" t="s">
        <v>47</v>
      </c>
      <c r="B26" s="103" t="s">
        <v>22</v>
      </c>
      <c r="C26" s="60">
        <f>SUM(C18:C25)</f>
        <v>357577</v>
      </c>
      <c r="D26" s="55">
        <f>SUM(D18:D25)</f>
        <v>736694</v>
      </c>
    </row>
    <row r="27" spans="1:4" s="6" customFormat="1" ht="12.75">
      <c r="A27" s="44" t="s">
        <v>48</v>
      </c>
      <c r="B27" s="105"/>
      <c r="C27" s="61"/>
      <c r="D27" s="75"/>
    </row>
    <row r="28" spans="1:4" s="6" customFormat="1" ht="12.75">
      <c r="A28" s="45" t="s">
        <v>49</v>
      </c>
      <c r="B28" s="101" t="s">
        <v>50</v>
      </c>
      <c r="C28" s="62">
        <f>IF(C16&gt;C26,C16-C26,0)</f>
        <v>103597</v>
      </c>
      <c r="D28" s="63">
        <f>IF(D16&gt;D26,D16-D26,0)</f>
        <v>290439</v>
      </c>
    </row>
    <row r="29" spans="1:4" s="6" customFormat="1" ht="12.75">
      <c r="A29" s="45" t="s">
        <v>51</v>
      </c>
      <c r="B29" s="101" t="s">
        <v>60</v>
      </c>
      <c r="C29" s="64">
        <f>IF(C26&gt;C16,C26-C16,0)</f>
        <v>0</v>
      </c>
      <c r="D29" s="65">
        <f>IF(D26&gt;D16,D26-D16,0)</f>
        <v>0</v>
      </c>
    </row>
    <row r="30" spans="1:4" s="6" customFormat="1" ht="12.75">
      <c r="A30" s="44" t="s">
        <v>52</v>
      </c>
      <c r="B30" s="103" t="s">
        <v>23</v>
      </c>
      <c r="C30" s="57">
        <v>0</v>
      </c>
      <c r="D30" s="57"/>
    </row>
    <row r="31" spans="1:4" s="6" customFormat="1" ht="12.75">
      <c r="A31" s="44" t="s">
        <v>53</v>
      </c>
      <c r="B31" s="103" t="s">
        <v>24</v>
      </c>
      <c r="C31" s="68">
        <v>0</v>
      </c>
      <c r="D31" s="68"/>
    </row>
    <row r="32" spans="1:4" s="6" customFormat="1" ht="12.75">
      <c r="A32" s="44" t="s">
        <v>54</v>
      </c>
      <c r="B32" s="104"/>
      <c r="C32" s="56"/>
      <c r="D32" s="69"/>
    </row>
    <row r="33" spans="1:4" s="6" customFormat="1" ht="12.75">
      <c r="A33" s="45" t="s">
        <v>55</v>
      </c>
      <c r="B33" s="101" t="s">
        <v>61</v>
      </c>
      <c r="C33" s="62">
        <f>IF(C30&gt;C31,C30-C31,0)</f>
        <v>0</v>
      </c>
      <c r="D33" s="63">
        <f>IF(D30&gt;D31,D30-D31,0)</f>
        <v>0</v>
      </c>
    </row>
    <row r="34" spans="1:4" s="6" customFormat="1" ht="12.75">
      <c r="A34" s="45" t="s">
        <v>56</v>
      </c>
      <c r="B34" s="101" t="s">
        <v>62</v>
      </c>
      <c r="C34" s="64">
        <f>IF(C31&gt;C30,C31-C30,0)</f>
        <v>0</v>
      </c>
      <c r="D34" s="65">
        <f>IF(D31&gt;D30,D31-D30,0)</f>
        <v>0</v>
      </c>
    </row>
    <row r="35" spans="1:4" s="6" customFormat="1" ht="12.75">
      <c r="A35" s="44" t="s">
        <v>57</v>
      </c>
      <c r="B35" s="103" t="s">
        <v>25</v>
      </c>
      <c r="C35" s="64">
        <f>C16+C30</f>
        <v>461174</v>
      </c>
      <c r="D35" s="65">
        <f>D16+D30</f>
        <v>1027133</v>
      </c>
    </row>
    <row r="36" spans="1:4" s="6" customFormat="1" ht="12.75">
      <c r="A36" s="44" t="s">
        <v>58</v>
      </c>
      <c r="B36" s="103" t="s">
        <v>26</v>
      </c>
      <c r="C36" s="60">
        <f>C26+C31</f>
        <v>357577</v>
      </c>
      <c r="D36" s="55">
        <f>D26+D31</f>
        <v>736694</v>
      </c>
    </row>
    <row r="37" spans="1:4" s="6" customFormat="1" ht="12.75">
      <c r="A37" s="44" t="s">
        <v>59</v>
      </c>
      <c r="B37" s="104"/>
      <c r="C37" s="70"/>
      <c r="D37" s="71"/>
    </row>
    <row r="38" spans="1:4" s="6" customFormat="1" ht="12.75">
      <c r="A38" s="46" t="s">
        <v>65</v>
      </c>
      <c r="B38" s="101" t="s">
        <v>63</v>
      </c>
      <c r="C38" s="62">
        <f>IF(C35&gt;C36,C35-C36,0)</f>
        <v>103597</v>
      </c>
      <c r="D38" s="63">
        <f>IF(D35&gt;D36,D35-D36,0)</f>
        <v>290439</v>
      </c>
    </row>
    <row r="39" spans="1:4" s="6" customFormat="1" ht="13.5" thickBot="1">
      <c r="A39" s="47" t="s">
        <v>66</v>
      </c>
      <c r="B39" s="106" t="s">
        <v>64</v>
      </c>
      <c r="C39" s="83">
        <f>IF(C36&gt;C35,C36-C35,0)</f>
        <v>0</v>
      </c>
      <c r="D39" s="84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4" s="5" customFormat="1" ht="12.75">
      <c r="A53" s="34"/>
      <c r="B53" s="36"/>
      <c r="C53" s="36"/>
      <c r="D53" s="36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B1:D1"/>
    <mergeCell ref="A1:A2"/>
    <mergeCell ref="A3:A5"/>
    <mergeCell ref="B3:B5"/>
    <mergeCell ref="C3:D4"/>
    <mergeCell ref="B2:D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45.00390625" style="32" customWidth="1"/>
    <col min="2" max="2" width="5.421875" style="4" customWidth="1"/>
    <col min="3" max="3" width="19.8515625" style="4" customWidth="1"/>
    <col min="4" max="4" width="13.140625" style="4" customWidth="1"/>
    <col min="5" max="6" width="19.8515625" style="4" customWidth="1"/>
    <col min="7" max="16384" width="9.140625" style="4" customWidth="1"/>
  </cols>
  <sheetData>
    <row r="1" spans="1:4" ht="12.75" customHeight="1">
      <c r="A1" s="120" t="s">
        <v>0</v>
      </c>
      <c r="B1" s="117" t="s">
        <v>216</v>
      </c>
      <c r="C1" s="118"/>
      <c r="D1" s="119"/>
    </row>
    <row r="2" spans="1:4" ht="30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86"/>
      <c r="C7" s="9"/>
      <c r="D7" s="10"/>
    </row>
    <row r="8" spans="1:4" s="6" customFormat="1" ht="12.75">
      <c r="A8" s="41" t="s">
        <v>29</v>
      </c>
      <c r="B8" s="101" t="s">
        <v>5</v>
      </c>
      <c r="C8" s="58">
        <v>0</v>
      </c>
      <c r="D8" s="59">
        <v>0</v>
      </c>
    </row>
    <row r="9" spans="1:4" s="6" customFormat="1" ht="25.5">
      <c r="A9" s="41" t="s">
        <v>30</v>
      </c>
      <c r="B9" s="102" t="s">
        <v>6</v>
      </c>
      <c r="C9" s="53">
        <v>0</v>
      </c>
      <c r="D9" s="54">
        <v>101152</v>
      </c>
    </row>
    <row r="10" spans="1:4" s="6" customFormat="1" ht="12.75">
      <c r="A10" s="42" t="s">
        <v>31</v>
      </c>
      <c r="B10" s="101" t="s">
        <v>7</v>
      </c>
      <c r="C10" s="53">
        <v>137276</v>
      </c>
      <c r="D10" s="54">
        <v>158750</v>
      </c>
    </row>
    <row r="11" spans="1:4" s="6" customFormat="1" ht="12.75">
      <c r="A11" s="42" t="s">
        <v>32</v>
      </c>
      <c r="B11" s="101" t="s">
        <v>8</v>
      </c>
      <c r="C11" s="53">
        <v>841440</v>
      </c>
      <c r="D11" s="54">
        <v>1908194</v>
      </c>
    </row>
    <row r="12" spans="1:4" s="6" customFormat="1" ht="12.75">
      <c r="A12" s="42" t="s">
        <v>33</v>
      </c>
      <c r="B12" s="101" t="s">
        <v>9</v>
      </c>
      <c r="C12" s="53">
        <v>13153</v>
      </c>
      <c r="D12" s="54">
        <v>17297</v>
      </c>
    </row>
    <row r="13" spans="1:4" s="6" customFormat="1" ht="25.5">
      <c r="A13" s="42" t="s">
        <v>34</v>
      </c>
      <c r="B13" s="101" t="s">
        <v>10</v>
      </c>
      <c r="C13" s="53">
        <v>2</v>
      </c>
      <c r="D13" s="54">
        <v>0</v>
      </c>
    </row>
    <row r="14" spans="1:4" s="6" customFormat="1" ht="25.5">
      <c r="A14" s="42" t="s">
        <v>35</v>
      </c>
      <c r="B14" s="101" t="s">
        <v>11</v>
      </c>
      <c r="C14" s="53">
        <v>0</v>
      </c>
      <c r="D14" s="54">
        <v>0</v>
      </c>
    </row>
    <row r="15" spans="1:4" s="6" customFormat="1" ht="12.75">
      <c r="A15" s="42" t="s">
        <v>36</v>
      </c>
      <c r="B15" s="101" t="s">
        <v>12</v>
      </c>
      <c r="C15" s="53">
        <v>2201</v>
      </c>
      <c r="D15" s="54">
        <v>0</v>
      </c>
    </row>
    <row r="16" spans="1:4" s="6" customFormat="1" ht="25.5">
      <c r="A16" s="43" t="s">
        <v>37</v>
      </c>
      <c r="B16" s="103" t="s">
        <v>13</v>
      </c>
      <c r="C16" s="60">
        <f>SUM(C8:C15)</f>
        <v>994072</v>
      </c>
      <c r="D16" s="55">
        <f>SUM(D8:D15)</f>
        <v>2185393</v>
      </c>
    </row>
    <row r="17" spans="1:4" s="6" customFormat="1" ht="12.75">
      <c r="A17" s="44" t="s">
        <v>38</v>
      </c>
      <c r="B17" s="104"/>
      <c r="C17" s="56"/>
      <c r="D17" s="69"/>
    </row>
    <row r="18" spans="1:4" s="6" customFormat="1" ht="25.5">
      <c r="A18" s="42" t="s">
        <v>39</v>
      </c>
      <c r="B18" s="101" t="s">
        <v>14</v>
      </c>
      <c r="C18" s="58">
        <v>649605</v>
      </c>
      <c r="D18" s="59">
        <v>1631091</v>
      </c>
    </row>
    <row r="19" spans="1:4" s="6" customFormat="1" ht="12.75">
      <c r="A19" s="42" t="s">
        <v>40</v>
      </c>
      <c r="B19" s="101" t="s">
        <v>15</v>
      </c>
      <c r="C19" s="53">
        <v>0</v>
      </c>
      <c r="D19" s="54">
        <v>0</v>
      </c>
    </row>
    <row r="20" spans="1:4" s="6" customFormat="1" ht="25.5">
      <c r="A20" s="42" t="s">
        <v>41</v>
      </c>
      <c r="B20" s="101" t="s">
        <v>16</v>
      </c>
      <c r="C20" s="53">
        <v>4609</v>
      </c>
      <c r="D20" s="54">
        <v>0</v>
      </c>
    </row>
    <row r="21" spans="1:4" s="6" customFormat="1" ht="25.5">
      <c r="A21" s="42" t="s">
        <v>42</v>
      </c>
      <c r="B21" s="101" t="s">
        <v>17</v>
      </c>
      <c r="C21" s="53">
        <v>52822</v>
      </c>
      <c r="D21" s="54">
        <v>78903</v>
      </c>
    </row>
    <row r="22" spans="1:4" s="6" customFormat="1" ht="12.75">
      <c r="A22" s="42" t="s">
        <v>43</v>
      </c>
      <c r="B22" s="101" t="s">
        <v>18</v>
      </c>
      <c r="C22" s="53">
        <v>5133</v>
      </c>
      <c r="D22" s="54">
        <v>2099</v>
      </c>
    </row>
    <row r="23" spans="1:4" s="6" customFormat="1" ht="25.5">
      <c r="A23" s="42" t="s">
        <v>44</v>
      </c>
      <c r="B23" s="101" t="s">
        <v>19</v>
      </c>
      <c r="C23" s="53">
        <v>0</v>
      </c>
      <c r="D23" s="54">
        <v>0</v>
      </c>
    </row>
    <row r="24" spans="1:4" s="6" customFormat="1" ht="25.5">
      <c r="A24" s="42" t="s">
        <v>45</v>
      </c>
      <c r="B24" s="101" t="s">
        <v>20</v>
      </c>
      <c r="C24" s="53">
        <v>0</v>
      </c>
      <c r="D24" s="54">
        <v>0</v>
      </c>
    </row>
    <row r="25" spans="1:4" s="6" customFormat="1" ht="12.75">
      <c r="A25" s="42" t="s">
        <v>46</v>
      </c>
      <c r="B25" s="101" t="s">
        <v>21</v>
      </c>
      <c r="C25" s="53">
        <v>0</v>
      </c>
      <c r="D25" s="54">
        <v>0</v>
      </c>
    </row>
    <row r="26" spans="1:4" s="6" customFormat="1" ht="25.5">
      <c r="A26" s="43" t="s">
        <v>47</v>
      </c>
      <c r="B26" s="103" t="s">
        <v>22</v>
      </c>
      <c r="C26" s="60">
        <f>SUM(C18:C25)</f>
        <v>712169</v>
      </c>
      <c r="D26" s="55">
        <f>SUM(D18:D25)</f>
        <v>1712093</v>
      </c>
    </row>
    <row r="27" spans="1:4" s="6" customFormat="1" ht="25.5">
      <c r="A27" s="44" t="s">
        <v>48</v>
      </c>
      <c r="B27" s="105"/>
      <c r="C27" s="61"/>
      <c r="D27" s="75"/>
    </row>
    <row r="28" spans="1:4" s="6" customFormat="1" ht="12.75">
      <c r="A28" s="45" t="s">
        <v>49</v>
      </c>
      <c r="B28" s="101" t="s">
        <v>50</v>
      </c>
      <c r="C28" s="62">
        <f>IF(C16&gt;C26,C16-C26,0)</f>
        <v>281903</v>
      </c>
      <c r="D28" s="63">
        <f>IF(D16&gt;D26,D16-D26,0)</f>
        <v>473300</v>
      </c>
    </row>
    <row r="29" spans="1:4" s="6" customFormat="1" ht="12.75">
      <c r="A29" s="45" t="s">
        <v>51</v>
      </c>
      <c r="B29" s="101" t="s">
        <v>60</v>
      </c>
      <c r="C29" s="64">
        <f>IF(C26&gt;C16,C26-C16,0)</f>
        <v>0</v>
      </c>
      <c r="D29" s="65">
        <f>IF(D26&gt;D16,D26-D16,0)</f>
        <v>0</v>
      </c>
    </row>
    <row r="30" spans="1:4" s="6" customFormat="1" ht="25.5">
      <c r="A30" s="44" t="s">
        <v>52</v>
      </c>
      <c r="B30" s="103" t="s">
        <v>23</v>
      </c>
      <c r="C30" s="66">
        <v>0</v>
      </c>
      <c r="D30" s="57">
        <v>0</v>
      </c>
    </row>
    <row r="31" spans="1:4" s="6" customFormat="1" ht="25.5">
      <c r="A31" s="44" t="s">
        <v>53</v>
      </c>
      <c r="B31" s="103" t="s">
        <v>24</v>
      </c>
      <c r="C31" s="67">
        <v>0</v>
      </c>
      <c r="D31" s="68">
        <v>0</v>
      </c>
    </row>
    <row r="32" spans="1:4" s="6" customFormat="1" ht="25.5">
      <c r="A32" s="44" t="s">
        <v>54</v>
      </c>
      <c r="B32" s="104"/>
      <c r="C32" s="56"/>
      <c r="D32" s="69"/>
    </row>
    <row r="33" spans="1:4" s="6" customFormat="1" ht="12.75">
      <c r="A33" s="45" t="s">
        <v>55</v>
      </c>
      <c r="B33" s="101" t="s">
        <v>61</v>
      </c>
      <c r="C33" s="62">
        <f>IF(C30&gt;C31,C30-C31,0)</f>
        <v>0</v>
      </c>
      <c r="D33" s="63">
        <f>IF(D30&gt;D31,D30-D31,0)</f>
        <v>0</v>
      </c>
    </row>
    <row r="34" spans="1:4" s="6" customFormat="1" ht="12.75">
      <c r="A34" s="45" t="s">
        <v>56</v>
      </c>
      <c r="B34" s="101" t="s">
        <v>62</v>
      </c>
      <c r="C34" s="64">
        <f>IF(C31&gt;C30,C31-C30,0)</f>
        <v>0</v>
      </c>
      <c r="D34" s="65">
        <f>IF(D31&gt;D30,D31-D30,0)</f>
        <v>0</v>
      </c>
    </row>
    <row r="35" spans="1:4" s="6" customFormat="1" ht="12.75">
      <c r="A35" s="44" t="s">
        <v>57</v>
      </c>
      <c r="B35" s="103" t="s">
        <v>25</v>
      </c>
      <c r="C35" s="64">
        <f>C16+C30</f>
        <v>994072</v>
      </c>
      <c r="D35" s="65">
        <f>D16+D30</f>
        <v>2185393</v>
      </c>
    </row>
    <row r="36" spans="1:4" s="6" customFormat="1" ht="12.75">
      <c r="A36" s="44" t="s">
        <v>58</v>
      </c>
      <c r="B36" s="103" t="s">
        <v>26</v>
      </c>
      <c r="C36" s="60">
        <f>C26+C31</f>
        <v>712169</v>
      </c>
      <c r="D36" s="55">
        <f>D26+D31</f>
        <v>1712093</v>
      </c>
    </row>
    <row r="37" spans="1:4" s="6" customFormat="1" ht="25.5">
      <c r="A37" s="44" t="s">
        <v>59</v>
      </c>
      <c r="B37" s="104"/>
      <c r="C37" s="70"/>
      <c r="D37" s="71"/>
    </row>
    <row r="38" spans="1:4" s="6" customFormat="1" ht="12.75">
      <c r="A38" s="46" t="s">
        <v>65</v>
      </c>
      <c r="B38" s="101" t="s">
        <v>63</v>
      </c>
      <c r="C38" s="62">
        <f>IF(C35&gt;C36,C35-C36,0)</f>
        <v>281903</v>
      </c>
      <c r="D38" s="63">
        <f>IF(D35&gt;D36,D35-D36,0)</f>
        <v>473300</v>
      </c>
    </row>
    <row r="39" spans="1:4" s="6" customFormat="1" ht="13.5" thickBot="1">
      <c r="A39" s="47" t="s">
        <v>66</v>
      </c>
      <c r="B39" s="106" t="s">
        <v>64</v>
      </c>
      <c r="C39" s="83">
        <f>IF(C36&gt;C35,C36-C35,0)</f>
        <v>0</v>
      </c>
      <c r="D39" s="84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4" s="5" customFormat="1" ht="12.75">
      <c r="A53" s="34"/>
      <c r="B53" s="36"/>
      <c r="C53" s="36"/>
      <c r="D53" s="36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A1:A2"/>
    <mergeCell ref="A3:A5"/>
    <mergeCell ref="B3:B5"/>
    <mergeCell ref="C3:D4"/>
    <mergeCell ref="B2:D2"/>
    <mergeCell ref="B1:D1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28125" style="4" bestFit="1" customWidth="1"/>
    <col min="3" max="3" width="13.421875" style="4" customWidth="1"/>
    <col min="4" max="4" width="15.57421875" style="4" customWidth="1"/>
    <col min="5" max="5" width="9.140625" style="4" customWidth="1"/>
    <col min="6" max="6" width="11.28125" style="4" bestFit="1" customWidth="1"/>
    <col min="7" max="16384" width="9.140625" style="4" customWidth="1"/>
  </cols>
  <sheetData>
    <row r="1" spans="1:4" ht="12.75" customHeight="1">
      <c r="A1" s="120" t="s">
        <v>0</v>
      </c>
      <c r="B1" s="117" t="s">
        <v>217</v>
      </c>
      <c r="C1" s="118"/>
      <c r="D1" s="119"/>
    </row>
    <row r="2" spans="1:4" ht="27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86"/>
      <c r="C7" s="9"/>
      <c r="D7" s="10"/>
    </row>
    <row r="8" spans="1:4" s="6" customFormat="1" ht="12.75">
      <c r="A8" s="41" t="s">
        <v>29</v>
      </c>
      <c r="B8" s="101" t="s">
        <v>5</v>
      </c>
      <c r="C8" s="58">
        <v>16929703</v>
      </c>
      <c r="D8" s="59">
        <v>21849801</v>
      </c>
    </row>
    <row r="9" spans="1:4" s="6" customFormat="1" ht="12.75">
      <c r="A9" s="41" t="s">
        <v>30</v>
      </c>
      <c r="B9" s="102" t="s">
        <v>6</v>
      </c>
      <c r="C9" s="53">
        <v>73002</v>
      </c>
      <c r="D9" s="54">
        <v>97692</v>
      </c>
    </row>
    <row r="10" spans="1:4" s="6" customFormat="1" ht="12.75">
      <c r="A10" s="42" t="s">
        <v>31</v>
      </c>
      <c r="B10" s="101" t="s">
        <v>7</v>
      </c>
      <c r="C10" s="53">
        <v>0</v>
      </c>
      <c r="D10" s="54">
        <v>0</v>
      </c>
    </row>
    <row r="11" spans="1:4" s="6" customFormat="1" ht="12.75">
      <c r="A11" s="42" t="s">
        <v>32</v>
      </c>
      <c r="B11" s="101" t="s">
        <v>8</v>
      </c>
      <c r="C11" s="53">
        <v>391974</v>
      </c>
      <c r="D11" s="54">
        <v>0</v>
      </c>
    </row>
    <row r="12" spans="1:4" s="6" customFormat="1" ht="12.75">
      <c r="A12" s="42" t="s">
        <v>33</v>
      </c>
      <c r="B12" s="101" t="s">
        <v>9</v>
      </c>
      <c r="C12" s="53">
        <v>613</v>
      </c>
      <c r="D12" s="54">
        <v>5</v>
      </c>
    </row>
    <row r="13" spans="1:4" s="6" customFormat="1" ht="25.5">
      <c r="A13" s="42" t="s">
        <v>34</v>
      </c>
      <c r="B13" s="101" t="s">
        <v>10</v>
      </c>
      <c r="C13" s="53">
        <v>2010253</v>
      </c>
      <c r="D13" s="54">
        <v>6609115</v>
      </c>
    </row>
    <row r="14" spans="1:4" s="6" customFormat="1" ht="12.75">
      <c r="A14" s="42" t="s">
        <v>35</v>
      </c>
      <c r="B14" s="101" t="s">
        <v>11</v>
      </c>
      <c r="C14" s="53">
        <v>0</v>
      </c>
      <c r="D14" s="54">
        <v>0</v>
      </c>
    </row>
    <row r="15" spans="1:4" s="6" customFormat="1" ht="12.75">
      <c r="A15" s="42" t="s">
        <v>36</v>
      </c>
      <c r="B15" s="101" t="s">
        <v>12</v>
      </c>
      <c r="C15" s="53">
        <v>0</v>
      </c>
      <c r="D15" s="54">
        <v>4724</v>
      </c>
    </row>
    <row r="16" spans="1:4" s="6" customFormat="1" ht="12.75">
      <c r="A16" s="43" t="s">
        <v>37</v>
      </c>
      <c r="B16" s="103" t="s">
        <v>13</v>
      </c>
      <c r="C16" s="60">
        <f>SUM(C8:C15)</f>
        <v>19405545</v>
      </c>
      <c r="D16" s="55">
        <f>SUM(D8:D15)</f>
        <v>28561337</v>
      </c>
    </row>
    <row r="17" spans="1:4" s="6" customFormat="1" ht="12.75">
      <c r="A17" s="44" t="s">
        <v>38</v>
      </c>
      <c r="B17" s="104"/>
      <c r="C17" s="56"/>
      <c r="D17" s="69"/>
    </row>
    <row r="18" spans="1:4" s="6" customFormat="1" ht="12.75">
      <c r="A18" s="42" t="s">
        <v>39</v>
      </c>
      <c r="B18" s="101" t="s">
        <v>14</v>
      </c>
      <c r="C18" s="58">
        <v>20142</v>
      </c>
      <c r="D18" s="59">
        <v>0</v>
      </c>
    </row>
    <row r="19" spans="1:4" s="6" customFormat="1" ht="12.75">
      <c r="A19" s="42" t="s">
        <v>40</v>
      </c>
      <c r="B19" s="101" t="s">
        <v>15</v>
      </c>
      <c r="C19" s="53">
        <v>0</v>
      </c>
      <c r="D19" s="54">
        <v>0</v>
      </c>
    </row>
    <row r="20" spans="1:4" s="6" customFormat="1" ht="25.5">
      <c r="A20" s="42" t="s">
        <v>41</v>
      </c>
      <c r="B20" s="101" t="s">
        <v>16</v>
      </c>
      <c r="C20" s="53">
        <v>17402279</v>
      </c>
      <c r="D20" s="54">
        <v>22759474</v>
      </c>
    </row>
    <row r="21" spans="1:4" s="6" customFormat="1" ht="12.75">
      <c r="A21" s="42" t="s">
        <v>42</v>
      </c>
      <c r="B21" s="101" t="s">
        <v>17</v>
      </c>
      <c r="C21" s="53">
        <v>767410</v>
      </c>
      <c r="D21" s="54">
        <v>1001539</v>
      </c>
    </row>
    <row r="22" spans="1:4" s="6" customFormat="1" ht="12.75">
      <c r="A22" s="42" t="s">
        <v>43</v>
      </c>
      <c r="B22" s="101" t="s">
        <v>18</v>
      </c>
      <c r="C22" s="53">
        <v>1650</v>
      </c>
      <c r="D22" s="54">
        <v>1701</v>
      </c>
    </row>
    <row r="23" spans="1:4" s="6" customFormat="1" ht="12.75">
      <c r="A23" s="42" t="s">
        <v>44</v>
      </c>
      <c r="B23" s="101" t="s">
        <v>19</v>
      </c>
      <c r="C23" s="53">
        <v>0</v>
      </c>
      <c r="D23" s="54">
        <v>0</v>
      </c>
    </row>
    <row r="24" spans="1:4" s="6" customFormat="1" ht="12.75">
      <c r="A24" s="42" t="s">
        <v>45</v>
      </c>
      <c r="B24" s="101" t="s">
        <v>20</v>
      </c>
      <c r="C24" s="53">
        <v>0</v>
      </c>
      <c r="D24" s="54">
        <v>0</v>
      </c>
    </row>
    <row r="25" spans="1:4" s="6" customFormat="1" ht="12.75">
      <c r="A25" s="42" t="s">
        <v>46</v>
      </c>
      <c r="B25" s="101" t="s">
        <v>21</v>
      </c>
      <c r="C25" s="53">
        <v>0</v>
      </c>
      <c r="D25" s="54">
        <v>0</v>
      </c>
    </row>
    <row r="26" spans="1:4" s="6" customFormat="1" ht="12.75">
      <c r="A26" s="43" t="s">
        <v>47</v>
      </c>
      <c r="B26" s="103" t="s">
        <v>22</v>
      </c>
      <c r="C26" s="60">
        <f>SUM(C18:C25)</f>
        <v>18191481</v>
      </c>
      <c r="D26" s="55">
        <f>SUM(D18:D25)</f>
        <v>23762714</v>
      </c>
    </row>
    <row r="27" spans="1:4" s="6" customFormat="1" ht="12.75">
      <c r="A27" s="44" t="s">
        <v>48</v>
      </c>
      <c r="B27" s="105"/>
      <c r="C27" s="61"/>
      <c r="D27" s="75"/>
    </row>
    <row r="28" spans="1:4" s="6" customFormat="1" ht="12.75">
      <c r="A28" s="45" t="s">
        <v>49</v>
      </c>
      <c r="B28" s="101" t="s">
        <v>50</v>
      </c>
      <c r="C28" s="62">
        <f>IF(C16&gt;C26,C16-C26,0)</f>
        <v>1214064</v>
      </c>
      <c r="D28" s="63">
        <f>IF(D16&gt;D26,D16-D26,0)</f>
        <v>4798623</v>
      </c>
    </row>
    <row r="29" spans="1:4" s="6" customFormat="1" ht="12.75">
      <c r="A29" s="45" t="s">
        <v>51</v>
      </c>
      <c r="B29" s="101" t="s">
        <v>60</v>
      </c>
      <c r="C29" s="64">
        <f>IF(C26&gt;C16,C26-C16,0)</f>
        <v>0</v>
      </c>
      <c r="D29" s="65">
        <f>IF(D26&gt;D16,D26-D16,0)</f>
        <v>0</v>
      </c>
    </row>
    <row r="30" spans="1:4" s="6" customFormat="1" ht="12.75">
      <c r="A30" s="44" t="s">
        <v>52</v>
      </c>
      <c r="B30" s="103" t="s">
        <v>23</v>
      </c>
      <c r="C30" s="66"/>
      <c r="D30" s="57"/>
    </row>
    <row r="31" spans="1:4" s="6" customFormat="1" ht="12.75">
      <c r="A31" s="44" t="s">
        <v>53</v>
      </c>
      <c r="B31" s="103" t="s">
        <v>24</v>
      </c>
      <c r="C31" s="67"/>
      <c r="D31" s="68"/>
    </row>
    <row r="32" spans="1:4" s="6" customFormat="1" ht="12.75">
      <c r="A32" s="44" t="s">
        <v>54</v>
      </c>
      <c r="B32" s="104"/>
      <c r="C32" s="56"/>
      <c r="D32" s="69"/>
    </row>
    <row r="33" spans="1:4" s="6" customFormat="1" ht="12.75">
      <c r="A33" s="45" t="s">
        <v>55</v>
      </c>
      <c r="B33" s="101" t="s">
        <v>61</v>
      </c>
      <c r="C33" s="62">
        <f>IF(C30&gt;C31,C30-C31,0)</f>
        <v>0</v>
      </c>
      <c r="D33" s="63">
        <f>IF(D30&gt;D31,D30-D31,0)</f>
        <v>0</v>
      </c>
    </row>
    <row r="34" spans="1:4" s="6" customFormat="1" ht="12.75">
      <c r="A34" s="45" t="s">
        <v>56</v>
      </c>
      <c r="B34" s="101" t="s">
        <v>62</v>
      </c>
      <c r="C34" s="64">
        <f>IF(C31&gt;C30,C31-C30,0)</f>
        <v>0</v>
      </c>
      <c r="D34" s="65">
        <f>IF(D31&gt;D30,D31-D30,0)</f>
        <v>0</v>
      </c>
    </row>
    <row r="35" spans="1:4" s="6" customFormat="1" ht="12.75">
      <c r="A35" s="44" t="s">
        <v>57</v>
      </c>
      <c r="B35" s="103" t="s">
        <v>25</v>
      </c>
      <c r="C35" s="64">
        <f>C16+C30</f>
        <v>19405545</v>
      </c>
      <c r="D35" s="65">
        <f>D16+D30</f>
        <v>28561337</v>
      </c>
    </row>
    <row r="36" spans="1:4" s="6" customFormat="1" ht="12.75">
      <c r="A36" s="44" t="s">
        <v>58</v>
      </c>
      <c r="B36" s="103" t="s">
        <v>26</v>
      </c>
      <c r="C36" s="60">
        <f>C26+C31</f>
        <v>18191481</v>
      </c>
      <c r="D36" s="55">
        <f>D26+D31</f>
        <v>23762714</v>
      </c>
    </row>
    <row r="37" spans="1:4" s="6" customFormat="1" ht="12.75">
      <c r="A37" s="44" t="s">
        <v>59</v>
      </c>
      <c r="B37" s="104"/>
      <c r="C37" s="70"/>
      <c r="D37" s="71"/>
    </row>
    <row r="38" spans="1:4" s="6" customFormat="1" ht="12.75">
      <c r="A38" s="46" t="s">
        <v>65</v>
      </c>
      <c r="B38" s="101" t="s">
        <v>63</v>
      </c>
      <c r="C38" s="62">
        <f>IF(C35&gt;C36,C35-C36,0)</f>
        <v>1214064</v>
      </c>
      <c r="D38" s="63">
        <f>IF(D35&gt;D36,D35-D36,0)</f>
        <v>4798623</v>
      </c>
    </row>
    <row r="39" spans="1:4" s="6" customFormat="1" ht="13.5" thickBot="1">
      <c r="A39" s="47" t="s">
        <v>66</v>
      </c>
      <c r="B39" s="106" t="s">
        <v>64</v>
      </c>
      <c r="C39" s="83">
        <f>IF(C36&gt;C35,C36-C35,0)</f>
        <v>0</v>
      </c>
      <c r="D39" s="84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6" s="5" customFormat="1" ht="12.75">
      <c r="A53" s="34"/>
      <c r="B53" s="36"/>
      <c r="C53" s="36"/>
      <c r="D53" s="36"/>
      <c r="F53" s="7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A1:A2"/>
    <mergeCell ref="A3:A5"/>
    <mergeCell ref="B3:B5"/>
    <mergeCell ref="C3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2" sqref="B2:D2"/>
    </sheetView>
  </sheetViews>
  <sheetFormatPr defaultColWidth="9.140625" defaultRowHeight="12.75"/>
  <cols>
    <col min="1" max="1" width="57.28125" style="32" customWidth="1"/>
    <col min="2" max="2" width="5.28125" style="4" bestFit="1" customWidth="1"/>
    <col min="3" max="3" width="13.8515625" style="4" customWidth="1"/>
    <col min="4" max="4" width="20.00390625" style="4" customWidth="1"/>
    <col min="5" max="5" width="9.140625" style="4" customWidth="1"/>
    <col min="6" max="6" width="11.28125" style="4" bestFit="1" customWidth="1"/>
    <col min="7" max="16384" width="9.140625" style="4" customWidth="1"/>
  </cols>
  <sheetData>
    <row r="1" spans="1:4" ht="12.75" customHeight="1">
      <c r="A1" s="120" t="s">
        <v>0</v>
      </c>
      <c r="B1" s="117" t="s">
        <v>218</v>
      </c>
      <c r="C1" s="118"/>
      <c r="D1" s="119"/>
    </row>
    <row r="2" spans="1:4" ht="25.5" customHeight="1" thickBot="1">
      <c r="A2" s="121"/>
      <c r="B2" s="114" t="s">
        <v>220</v>
      </c>
      <c r="C2" s="115"/>
      <c r="D2" s="116"/>
    </row>
    <row r="3" spans="1:4" ht="12.75" customHeight="1">
      <c r="A3" s="107" t="s">
        <v>1</v>
      </c>
      <c r="B3" s="108" t="s">
        <v>68</v>
      </c>
      <c r="C3" s="110" t="s">
        <v>27</v>
      </c>
      <c r="D3" s="111"/>
    </row>
    <row r="4" spans="1:4" ht="12.75" customHeight="1" thickBot="1">
      <c r="A4" s="108"/>
      <c r="B4" s="108"/>
      <c r="C4" s="112"/>
      <c r="D4" s="113"/>
    </row>
    <row r="5" spans="1:4" s="48" customFormat="1" ht="24" customHeight="1" thickBot="1">
      <c r="A5" s="109"/>
      <c r="B5" s="109"/>
      <c r="C5" s="85">
        <v>41455</v>
      </c>
      <c r="D5" s="85">
        <v>41820</v>
      </c>
    </row>
    <row r="6" spans="1:4" ht="12.75" customHeight="1" thickBot="1">
      <c r="A6" s="38" t="s">
        <v>2</v>
      </c>
      <c r="B6" s="39" t="s">
        <v>28</v>
      </c>
      <c r="C6" s="39" t="s">
        <v>3</v>
      </c>
      <c r="D6" s="39" t="s">
        <v>4</v>
      </c>
    </row>
    <row r="7" spans="1:4" s="6" customFormat="1" ht="12.75">
      <c r="A7" s="40" t="s">
        <v>67</v>
      </c>
      <c r="B7" s="86"/>
      <c r="C7" s="9"/>
      <c r="D7" s="10"/>
    </row>
    <row r="8" spans="1:4" s="6" customFormat="1" ht="12.75">
      <c r="A8" s="41" t="s">
        <v>29</v>
      </c>
      <c r="B8" s="101" t="s">
        <v>5</v>
      </c>
      <c r="C8" s="58">
        <v>28421652</v>
      </c>
      <c r="D8" s="59">
        <v>46208916</v>
      </c>
    </row>
    <row r="9" spans="1:4" s="6" customFormat="1" ht="12.75">
      <c r="A9" s="41" t="s">
        <v>30</v>
      </c>
      <c r="B9" s="102" t="s">
        <v>6</v>
      </c>
      <c r="C9" s="53">
        <v>310077</v>
      </c>
      <c r="D9" s="54">
        <v>334968</v>
      </c>
    </row>
    <row r="10" spans="1:4" s="6" customFormat="1" ht="12.75">
      <c r="A10" s="42" t="s">
        <v>31</v>
      </c>
      <c r="B10" s="101" t="s">
        <v>7</v>
      </c>
      <c r="C10" s="53">
        <v>0</v>
      </c>
      <c r="D10" s="54">
        <v>0</v>
      </c>
    </row>
    <row r="11" spans="1:4" s="6" customFormat="1" ht="12.75">
      <c r="A11" s="42" t="s">
        <v>32</v>
      </c>
      <c r="B11" s="101" t="s">
        <v>8</v>
      </c>
      <c r="C11" s="53">
        <v>2143744</v>
      </c>
      <c r="D11" s="54">
        <v>0</v>
      </c>
    </row>
    <row r="12" spans="1:4" s="6" customFormat="1" ht="12.75">
      <c r="A12" s="42" t="s">
        <v>33</v>
      </c>
      <c r="B12" s="101" t="s">
        <v>9</v>
      </c>
      <c r="C12" s="53">
        <v>772</v>
      </c>
      <c r="D12" s="54">
        <v>3</v>
      </c>
    </row>
    <row r="13" spans="1:4" s="6" customFormat="1" ht="25.5">
      <c r="A13" s="42" t="s">
        <v>34</v>
      </c>
      <c r="B13" s="101" t="s">
        <v>10</v>
      </c>
      <c r="C13" s="53">
        <v>522743</v>
      </c>
      <c r="D13" s="54">
        <v>20460792</v>
      </c>
    </row>
    <row r="14" spans="1:4" s="6" customFormat="1" ht="12.75">
      <c r="A14" s="42" t="s">
        <v>35</v>
      </c>
      <c r="B14" s="101" t="s">
        <v>11</v>
      </c>
      <c r="C14" s="53">
        <v>0</v>
      </c>
      <c r="D14" s="54">
        <v>0</v>
      </c>
    </row>
    <row r="15" spans="1:4" s="6" customFormat="1" ht="12.75">
      <c r="A15" s="42" t="s">
        <v>36</v>
      </c>
      <c r="B15" s="101" t="s">
        <v>12</v>
      </c>
      <c r="C15" s="53">
        <v>1369.66</v>
      </c>
      <c r="D15" s="54">
        <v>17975</v>
      </c>
    </row>
    <row r="16" spans="1:4" s="6" customFormat="1" ht="12.75">
      <c r="A16" s="43" t="s">
        <v>37</v>
      </c>
      <c r="B16" s="103" t="s">
        <v>13</v>
      </c>
      <c r="C16" s="60">
        <f>SUM(C8:C15)</f>
        <v>31400357.66</v>
      </c>
      <c r="D16" s="55">
        <f>SUM(D8:D15)</f>
        <v>67022654</v>
      </c>
    </row>
    <row r="17" spans="1:4" s="6" customFormat="1" ht="12.75">
      <c r="A17" s="44" t="s">
        <v>38</v>
      </c>
      <c r="B17" s="104"/>
      <c r="C17" s="56"/>
      <c r="D17" s="69"/>
    </row>
    <row r="18" spans="1:4" s="6" customFormat="1" ht="12.75">
      <c r="A18" s="42" t="s">
        <v>39</v>
      </c>
      <c r="B18" s="101" t="s">
        <v>14</v>
      </c>
      <c r="C18" s="58">
        <v>76113</v>
      </c>
      <c r="D18" s="59">
        <v>0</v>
      </c>
    </row>
    <row r="19" spans="1:4" s="6" customFormat="1" ht="12.75">
      <c r="A19" s="42" t="s">
        <v>40</v>
      </c>
      <c r="B19" s="101" t="s">
        <v>15</v>
      </c>
      <c r="C19" s="53">
        <v>0</v>
      </c>
      <c r="D19" s="54">
        <v>0</v>
      </c>
    </row>
    <row r="20" spans="1:4" s="6" customFormat="1" ht="25.5">
      <c r="A20" s="42" t="s">
        <v>41</v>
      </c>
      <c r="B20" s="101" t="s">
        <v>16</v>
      </c>
      <c r="C20" s="53">
        <v>21476595</v>
      </c>
      <c r="D20" s="54">
        <v>50201042</v>
      </c>
    </row>
    <row r="21" spans="1:4" s="6" customFormat="1" ht="12.75">
      <c r="A21" s="42" t="s">
        <v>42</v>
      </c>
      <c r="B21" s="101" t="s">
        <v>17</v>
      </c>
      <c r="C21" s="53">
        <v>2238226</v>
      </c>
      <c r="D21" s="54">
        <v>3073868</v>
      </c>
    </row>
    <row r="22" spans="1:4" s="6" customFormat="1" ht="12.75">
      <c r="A22" s="42" t="s">
        <v>43</v>
      </c>
      <c r="B22" s="101" t="s">
        <v>18</v>
      </c>
      <c r="C22" s="53">
        <v>3433</v>
      </c>
      <c r="D22" s="54">
        <v>3034</v>
      </c>
    </row>
    <row r="23" spans="1:4" s="6" customFormat="1" ht="12.75">
      <c r="A23" s="42" t="s">
        <v>44</v>
      </c>
      <c r="B23" s="101" t="s">
        <v>19</v>
      </c>
      <c r="C23" s="53">
        <v>0</v>
      </c>
      <c r="D23" s="54">
        <v>0</v>
      </c>
    </row>
    <row r="24" spans="1:4" s="6" customFormat="1" ht="12.75">
      <c r="A24" s="42" t="s">
        <v>45</v>
      </c>
      <c r="B24" s="101" t="s">
        <v>20</v>
      </c>
      <c r="C24" s="53">
        <v>0</v>
      </c>
      <c r="D24" s="54">
        <v>0</v>
      </c>
    </row>
    <row r="25" spans="1:4" s="6" customFormat="1" ht="12.75">
      <c r="A25" s="42" t="s">
        <v>46</v>
      </c>
      <c r="B25" s="101" t="s">
        <v>21</v>
      </c>
      <c r="C25" s="53">
        <v>0</v>
      </c>
      <c r="D25" s="54">
        <v>0</v>
      </c>
    </row>
    <row r="26" spans="1:4" s="6" customFormat="1" ht="12.75">
      <c r="A26" s="43" t="s">
        <v>47</v>
      </c>
      <c r="B26" s="103" t="s">
        <v>22</v>
      </c>
      <c r="C26" s="60">
        <f>SUM(C18:C25)</f>
        <v>23794367</v>
      </c>
      <c r="D26" s="55">
        <f>SUM(D18:D25)</f>
        <v>53277944</v>
      </c>
    </row>
    <row r="27" spans="1:4" s="6" customFormat="1" ht="12.75">
      <c r="A27" s="44" t="s">
        <v>48</v>
      </c>
      <c r="B27" s="105"/>
      <c r="C27" s="61"/>
      <c r="D27" s="75"/>
    </row>
    <row r="28" spans="1:4" s="6" customFormat="1" ht="12.75">
      <c r="A28" s="45" t="s">
        <v>49</v>
      </c>
      <c r="B28" s="101" t="s">
        <v>50</v>
      </c>
      <c r="C28" s="62">
        <f>IF(C16&gt;C26,C16-C26,0)</f>
        <v>7605990.66</v>
      </c>
      <c r="D28" s="63">
        <f>IF(D16&gt;D26,D16-D26,0)</f>
        <v>13744710</v>
      </c>
    </row>
    <row r="29" spans="1:4" s="6" customFormat="1" ht="12.75">
      <c r="A29" s="45" t="s">
        <v>51</v>
      </c>
      <c r="B29" s="101" t="s">
        <v>60</v>
      </c>
      <c r="C29" s="64">
        <f>IF(C26&gt;C16,C26-C16,0)</f>
        <v>0</v>
      </c>
      <c r="D29" s="65">
        <f>IF(D26&gt;D16,D26-D16,0)</f>
        <v>0</v>
      </c>
    </row>
    <row r="30" spans="1:4" s="6" customFormat="1" ht="12.75">
      <c r="A30" s="44" t="s">
        <v>52</v>
      </c>
      <c r="B30" s="103" t="s">
        <v>23</v>
      </c>
      <c r="C30" s="66"/>
      <c r="D30" s="57"/>
    </row>
    <row r="31" spans="1:4" s="6" customFormat="1" ht="12.75">
      <c r="A31" s="44" t="s">
        <v>53</v>
      </c>
      <c r="B31" s="103" t="s">
        <v>24</v>
      </c>
      <c r="C31" s="67"/>
      <c r="D31" s="68"/>
    </row>
    <row r="32" spans="1:4" s="6" customFormat="1" ht="12.75">
      <c r="A32" s="44" t="s">
        <v>54</v>
      </c>
      <c r="B32" s="104"/>
      <c r="C32" s="56"/>
      <c r="D32" s="69"/>
    </row>
    <row r="33" spans="1:4" s="6" customFormat="1" ht="12.75">
      <c r="A33" s="45" t="s">
        <v>55</v>
      </c>
      <c r="B33" s="101" t="s">
        <v>61</v>
      </c>
      <c r="C33" s="62">
        <f>IF(C30&gt;C31,C30-C31,0)</f>
        <v>0</v>
      </c>
      <c r="D33" s="63">
        <f>IF(D30&gt;D31,D30-D31,0)</f>
        <v>0</v>
      </c>
    </row>
    <row r="34" spans="1:4" s="6" customFormat="1" ht="12.75">
      <c r="A34" s="45" t="s">
        <v>56</v>
      </c>
      <c r="B34" s="101" t="s">
        <v>62</v>
      </c>
      <c r="C34" s="64">
        <f>IF(C31&gt;C30,C31-C30,0)</f>
        <v>0</v>
      </c>
      <c r="D34" s="65">
        <f>IF(D31&gt;D30,D31-D30,0)</f>
        <v>0</v>
      </c>
    </row>
    <row r="35" spans="1:4" s="6" customFormat="1" ht="12.75">
      <c r="A35" s="44" t="s">
        <v>57</v>
      </c>
      <c r="B35" s="103" t="s">
        <v>25</v>
      </c>
      <c r="C35" s="64">
        <f>C16+C30</f>
        <v>31400357.66</v>
      </c>
      <c r="D35" s="65">
        <f>D16+D30</f>
        <v>67022654</v>
      </c>
    </row>
    <row r="36" spans="1:4" s="6" customFormat="1" ht="12.75">
      <c r="A36" s="44" t="s">
        <v>58</v>
      </c>
      <c r="B36" s="103" t="s">
        <v>26</v>
      </c>
      <c r="C36" s="60">
        <f>C26+C31</f>
        <v>23794367</v>
      </c>
      <c r="D36" s="55">
        <f>D26+D31</f>
        <v>53277944</v>
      </c>
    </row>
    <row r="37" spans="1:4" s="6" customFormat="1" ht="12.75">
      <c r="A37" s="44" t="s">
        <v>59</v>
      </c>
      <c r="B37" s="104"/>
      <c r="C37" s="70"/>
      <c r="D37" s="71"/>
    </row>
    <row r="38" spans="1:4" s="6" customFormat="1" ht="12.75">
      <c r="A38" s="46" t="s">
        <v>65</v>
      </c>
      <c r="B38" s="101" t="s">
        <v>63</v>
      </c>
      <c r="C38" s="62">
        <f>IF(C35&gt;C36,C35-C36,0)</f>
        <v>7605990.66</v>
      </c>
      <c r="D38" s="63">
        <f>IF(D35&gt;D36,D35-D36,0)</f>
        <v>13744710</v>
      </c>
    </row>
    <row r="39" spans="1:4" s="6" customFormat="1" ht="13.5" thickBot="1">
      <c r="A39" s="47" t="s">
        <v>66</v>
      </c>
      <c r="B39" s="106" t="s">
        <v>64</v>
      </c>
      <c r="C39" s="83">
        <f>IF(C36&gt;C35,C36-C35,0)</f>
        <v>0</v>
      </c>
      <c r="D39" s="84">
        <f>IF(D36&gt;D35,D36-D35,0)</f>
        <v>0</v>
      </c>
    </row>
    <row r="40" ht="12.75">
      <c r="A40" s="27"/>
    </row>
    <row r="41" ht="12.75">
      <c r="A41" s="4"/>
    </row>
    <row r="42" ht="12.75">
      <c r="A42" s="4"/>
    </row>
    <row r="43" spans="1:4" ht="12.75">
      <c r="A43" s="28"/>
      <c r="B43" s="29"/>
      <c r="C43" s="29"/>
      <c r="D43" s="29"/>
    </row>
    <row r="44" spans="1:4" ht="12.75">
      <c r="A44" s="28"/>
      <c r="B44" s="29"/>
      <c r="C44" s="29"/>
      <c r="D44" s="29"/>
    </row>
    <row r="45" spans="1:4" s="5" customFormat="1" ht="13.5" thickBot="1">
      <c r="A45" s="30"/>
      <c r="B45" s="7"/>
      <c r="C45" s="7"/>
      <c r="D45" s="7"/>
    </row>
    <row r="46" ht="12.75">
      <c r="A46" s="31"/>
    </row>
    <row r="47" spans="1:4" ht="12.75">
      <c r="A47" s="31"/>
      <c r="B47" s="29"/>
      <c r="C47" s="29"/>
      <c r="D47" s="29"/>
    </row>
    <row r="48" spans="1:4" ht="12.75">
      <c r="A48" s="31"/>
      <c r="B48" s="33"/>
      <c r="C48" s="33"/>
      <c r="D48" s="33"/>
    </row>
    <row r="49" spans="1:4" s="5" customFormat="1" ht="12.75">
      <c r="A49" s="34"/>
      <c r="B49" s="36"/>
      <c r="C49" s="36"/>
      <c r="D49" s="36"/>
    </row>
    <row r="50" spans="1:4" ht="12.75">
      <c r="A50" s="31"/>
      <c r="B50" s="32"/>
      <c r="C50" s="32"/>
      <c r="D50" s="32"/>
    </row>
    <row r="51" spans="1:4" ht="12.75">
      <c r="A51" s="31"/>
      <c r="B51" s="33"/>
      <c r="C51" s="33"/>
      <c r="D51" s="33"/>
    </row>
    <row r="52" spans="1:4" ht="12.75">
      <c r="A52" s="31"/>
      <c r="B52" s="33"/>
      <c r="C52" s="33"/>
      <c r="D52" s="33"/>
    </row>
    <row r="53" spans="1:6" s="5" customFormat="1" ht="12.75">
      <c r="A53" s="34"/>
      <c r="B53" s="36"/>
      <c r="C53" s="36"/>
      <c r="D53" s="36"/>
      <c r="F53" s="7"/>
    </row>
    <row r="54" spans="1:4" ht="12.75">
      <c r="A54" s="31"/>
      <c r="B54" s="32"/>
      <c r="C54" s="32"/>
      <c r="D54" s="32"/>
    </row>
    <row r="55" spans="1:4" s="8" customFormat="1" ht="12.75">
      <c r="A55" s="31"/>
      <c r="B55" s="37"/>
      <c r="C55" s="37"/>
      <c r="D55" s="37"/>
    </row>
    <row r="56" spans="1:4" ht="12.75">
      <c r="A56" s="31"/>
      <c r="B56" s="37"/>
      <c r="C56" s="37"/>
      <c r="D56" s="37"/>
    </row>
  </sheetData>
  <sheetProtection/>
  <mergeCells count="6">
    <mergeCell ref="A1:A2"/>
    <mergeCell ref="A3:A5"/>
    <mergeCell ref="B3:B5"/>
    <mergeCell ref="C3:D4"/>
    <mergeCell ref="B2:D2"/>
    <mergeCell ref="B1:D1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cristina.ilinca</cp:lastModifiedBy>
  <cp:lastPrinted>2014-08-11T12:14:24Z</cp:lastPrinted>
  <dcterms:created xsi:type="dcterms:W3CDTF">1996-10-14T23:33:28Z</dcterms:created>
  <dcterms:modified xsi:type="dcterms:W3CDTF">2015-07-10T08:05:46Z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