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0" windowWidth="19320" windowHeight="13635" tabRatio="601" activeTab="5"/>
  </bookViews>
  <sheets>
    <sheet name="FPAP ALICO" sheetId="1" r:id="rId1"/>
    <sheet name="FPAP ARIPI" sheetId="2" r:id="rId2"/>
    <sheet name="FPAP AZT Viitoarul Tau" sheetId="3" r:id="rId3"/>
    <sheet name="FPAP BCR" sheetId="4" r:id="rId4"/>
    <sheet name="FPAP BRD" sheetId="5" r:id="rId5"/>
    <sheet name="FPAP ING" sheetId="6" r:id="rId6"/>
    <sheet name="FPAP VITAL" sheetId="7" r:id="rId7"/>
    <sheet name="CF" sheetId="8" state="hidden" r:id="rId8"/>
  </sheets>
  <externalReferences>
    <externalReference r:id="rId11"/>
    <externalReference r:id="rId12"/>
    <externalReference r:id="rId13"/>
  </externalReferences>
  <definedNames>
    <definedName name="ACTIV_TOTAL" localSheetId="0">#REF!</definedName>
    <definedName name="ACTIV_TOTAL" localSheetId="1">#REF!</definedName>
    <definedName name="ACTIV_TOTAL" localSheetId="2">#REF!</definedName>
    <definedName name="ACTIV_TOTAL" localSheetId="3">#REF!</definedName>
    <definedName name="ACTIV_TOTAL" localSheetId="4">#REF!</definedName>
    <definedName name="ACTIV_TOTAL" localSheetId="5">#REF!</definedName>
    <definedName name="ACTIV_TOTAL">#REF!</definedName>
    <definedName name="allampapirok" localSheetId="0">#REF!</definedName>
    <definedName name="allampapirok" localSheetId="1">#REF!</definedName>
    <definedName name="allampapirok" localSheetId="2">#REF!</definedName>
    <definedName name="allampapirok" localSheetId="3">#REF!</definedName>
    <definedName name="allampapirok" localSheetId="4">#REF!</definedName>
    <definedName name="allampapirok" localSheetId="5">#REF!</definedName>
    <definedName name="allampapirok">#REF!</definedName>
    <definedName name="belepes" localSheetId="0">#REF!</definedName>
    <definedName name="belepes" localSheetId="1">#REF!</definedName>
    <definedName name="belepes" localSheetId="2">#REF!</definedName>
    <definedName name="belepes" localSheetId="3">#REF!</definedName>
    <definedName name="belepes" localSheetId="4">#REF!</definedName>
    <definedName name="belepes" localSheetId="5">#REF!</definedName>
    <definedName name="belepes">#REF!</definedName>
    <definedName name="ClasificareCSSPPLabel" localSheetId="0">'[1]Template'!#REF!</definedName>
    <definedName name="ClasificareCSSPPLabel" localSheetId="1">'[1]Template'!#REF!</definedName>
    <definedName name="ClasificareCSSPPLabel" localSheetId="2">'[1]Template'!#REF!</definedName>
    <definedName name="ClasificareCSSPPLabel" localSheetId="3">'[1]Template'!#REF!</definedName>
    <definedName name="ClasificareCSSPPLabel" localSheetId="4">'[1]Template'!#REF!</definedName>
    <definedName name="ClasificareCSSPPLabel" localSheetId="5">'[1]Template'!#REF!</definedName>
    <definedName name="ClasificareCSSPPLabel">'[1]Template'!#REF!</definedName>
    <definedName name="connectstr" localSheetId="0">#REF!</definedName>
    <definedName name="connectstr" localSheetId="1">#REF!</definedName>
    <definedName name="connectstr" localSheetId="2">#REF!</definedName>
    <definedName name="connectstr" localSheetId="3">#REF!</definedName>
    <definedName name="connectstr" localSheetId="4">#REF!</definedName>
    <definedName name="connectstr" localSheetId="5">#REF!</definedName>
    <definedName name="connectstr">#REF!</definedName>
    <definedName name="EmptyHeader" localSheetId="0">'[1]Template'!#REF!</definedName>
    <definedName name="EmptyHeader" localSheetId="1">'[1]Template'!#REF!</definedName>
    <definedName name="EmptyHeader" localSheetId="2">'[1]Template'!#REF!</definedName>
    <definedName name="EmptyHeader" localSheetId="3">'[1]Template'!#REF!</definedName>
    <definedName name="EmptyHeader" localSheetId="4">'[1]Template'!#REF!</definedName>
    <definedName name="EmptyHeader" localSheetId="5">'[1]Template'!#REF!</definedName>
    <definedName name="EmptyHeader">'[1]Template'!#REF!</definedName>
    <definedName name="Excel_BuiltIn__FilterDatabase_1" localSheetId="0">#REF!</definedName>
    <definedName name="Excel_BuiltIn__FilterDatabase_1" localSheetId="1">#REF!</definedName>
    <definedName name="Excel_BuiltIn__FilterDatabase_1" localSheetId="2">#REF!</definedName>
    <definedName name="Excel_BuiltIn__FilterDatabase_1" localSheetId="3">#REF!</definedName>
    <definedName name="Excel_BuiltIn__FilterDatabase_1" localSheetId="4">#REF!</definedName>
    <definedName name="Excel_BuiltIn__FilterDatabase_1" localSheetId="5">#REF!</definedName>
    <definedName name="Excel_BuiltIn__FilterDatabase_1">#REF!</definedName>
    <definedName name="Header_CrestereZilnica" localSheetId="0">'[1]Template'!#REF!</definedName>
    <definedName name="Header_CrestereZilnica" localSheetId="1">'[1]Template'!#REF!</definedName>
    <definedName name="Header_CrestereZilnica" localSheetId="2">'[1]Template'!#REF!</definedName>
    <definedName name="Header_CrestereZilnica" localSheetId="3">'[1]Template'!#REF!</definedName>
    <definedName name="Header_CrestereZilnica" localSheetId="4">'[1]Template'!#REF!</definedName>
    <definedName name="Header_CrestereZilnica" localSheetId="5">'[1]Template'!#REF!</definedName>
    <definedName name="Header_CrestereZilnica">'[1]Template'!#REF!</definedName>
    <definedName name="Header_ValoareActualizata" localSheetId="0">'[1]Template'!#REF!</definedName>
    <definedName name="Header_ValoareActualizata" localSheetId="1">'[1]Template'!#REF!</definedName>
    <definedName name="Header_ValoareActualizata" localSheetId="2">'[1]Template'!#REF!</definedName>
    <definedName name="Header_ValoareActualizata" localSheetId="3">'[1]Template'!#REF!</definedName>
    <definedName name="Header_ValoareActualizata" localSheetId="4">'[1]Template'!#REF!</definedName>
    <definedName name="Header_ValoareActualizata" localSheetId="5">'[1]Template'!#REF!</definedName>
    <definedName name="Header_ValoareActualizata">'[1]Template'!#REF!</definedName>
    <definedName name="Header_ValoareNominalaPeObligatiune" localSheetId="0">'[1]Template'!#REF!</definedName>
    <definedName name="Header_ValoareNominalaPeObligatiune" localSheetId="1">'[1]Template'!#REF!</definedName>
    <definedName name="Header_ValoareNominalaPeObligatiune" localSheetId="2">'[1]Template'!#REF!</definedName>
    <definedName name="Header_ValoareNominalaPeObligatiune" localSheetId="3">'[1]Template'!#REF!</definedName>
    <definedName name="Header_ValoareNominalaPeObligatiune" localSheetId="4">'[1]Template'!#REF!</definedName>
    <definedName name="Header_ValoareNominalaPeObligatiune" localSheetId="5">'[1]Template'!#REF!</definedName>
    <definedName name="Header_ValoareNominalaPeObligatiune">'[1]Template'!#REF!</definedName>
    <definedName name="jelentések" localSheetId="0">#REF!</definedName>
    <definedName name="jelentések" localSheetId="1">#REF!</definedName>
    <definedName name="jelentések" localSheetId="2">#REF!</definedName>
    <definedName name="jelentések" localSheetId="3">#REF!</definedName>
    <definedName name="jelentések" localSheetId="4">#REF!</definedName>
    <definedName name="jelentések" localSheetId="5">#REF!</definedName>
    <definedName name="jelentések">#REF!</definedName>
    <definedName name="JUDET">'[2]XX'!$C$7:$C$48</definedName>
    <definedName name="list" localSheetId="0">#REF!</definedName>
    <definedName name="list" localSheetId="1">#REF!</definedName>
    <definedName name="list" localSheetId="2">#REF!</definedName>
    <definedName name="list" localSheetId="3">#REF!</definedName>
    <definedName name="list" localSheetId="4">#REF!</definedName>
    <definedName name="list" localSheetId="5">#REF!</definedName>
    <definedName name="list">#REF!</definedName>
    <definedName name="lucru" localSheetId="0">#REF!</definedName>
    <definedName name="lucru" localSheetId="1">#REF!</definedName>
    <definedName name="lucru" localSheetId="2">#REF!</definedName>
    <definedName name="lucru" localSheetId="3">#REF!</definedName>
    <definedName name="lucru" localSheetId="4">#REF!</definedName>
    <definedName name="lucru" localSheetId="5">#REF!</definedName>
    <definedName name="lucru">#REF!</definedName>
    <definedName name="NR_INVEST_F" localSheetId="0">#REF!</definedName>
    <definedName name="NR_INVEST_F" localSheetId="1">#REF!</definedName>
    <definedName name="NR_INVEST_F" localSheetId="2">#REF!</definedName>
    <definedName name="NR_INVEST_F" localSheetId="3">#REF!</definedName>
    <definedName name="NR_INVEST_F" localSheetId="4">#REF!</definedName>
    <definedName name="NR_INVEST_F" localSheetId="5">#REF!</definedName>
    <definedName name="NR_INVEST_F">#REF!</definedName>
    <definedName name="NR_INVEST_J" localSheetId="0">#REF!</definedName>
    <definedName name="NR_INVEST_J" localSheetId="1">#REF!</definedName>
    <definedName name="NR_INVEST_J" localSheetId="2">#REF!</definedName>
    <definedName name="NR_INVEST_J" localSheetId="3">#REF!</definedName>
    <definedName name="NR_INVEST_J" localSheetId="4">#REF!</definedName>
    <definedName name="NR_INVEST_J" localSheetId="5">#REF!</definedName>
    <definedName name="NR_INVEST_J">#REF!</definedName>
    <definedName name="NR_UNITS" localSheetId="0">#REF!</definedName>
    <definedName name="NR_UNITS" localSheetId="1">#REF!</definedName>
    <definedName name="NR_UNITS" localSheetId="2">#REF!</definedName>
    <definedName name="NR_UNITS" localSheetId="3">#REF!</definedName>
    <definedName name="NR_UNITS" localSheetId="4">#REF!</definedName>
    <definedName name="NR_UNITS" localSheetId="5">#REF!</definedName>
    <definedName name="NR_UNITS">#REF!</definedName>
    <definedName name="NR_UNITS_F" localSheetId="0">#REF!</definedName>
    <definedName name="NR_UNITS_F" localSheetId="1">#REF!</definedName>
    <definedName name="NR_UNITS_F" localSheetId="2">#REF!</definedName>
    <definedName name="NR_UNITS_F" localSheetId="3">#REF!</definedName>
    <definedName name="NR_UNITS_F" localSheetId="4">#REF!</definedName>
    <definedName name="NR_UNITS_F" localSheetId="5">#REF!</definedName>
    <definedName name="NR_UNITS_F">#REF!</definedName>
    <definedName name="NR_UNITS_J" localSheetId="0">#REF!</definedName>
    <definedName name="NR_UNITS_J" localSheetId="1">#REF!</definedName>
    <definedName name="NR_UNITS_J" localSheetId="2">#REF!</definedName>
    <definedName name="NR_UNITS_J" localSheetId="3">#REF!</definedName>
    <definedName name="NR_UNITS_J" localSheetId="4">#REF!</definedName>
    <definedName name="NR_UNITS_J" localSheetId="5">#REF!</definedName>
    <definedName name="NR_UNITS_J">#REF!</definedName>
    <definedName name="NR_UNITS_J2">'[3]NAV_calculation_RR'!$B$86</definedName>
    <definedName name="_xlnm.Print_Area" localSheetId="0">'FPAP ALICO'!$A$1:$D$59</definedName>
    <definedName name="_xlnm.Print_Area" localSheetId="1">'FPAP ARIPI'!$A$1:$D$59</definedName>
    <definedName name="_xlnm.Print_Area" localSheetId="2">'FPAP AZT Viitoarul Tau'!$A$1:$D$59</definedName>
    <definedName name="_xlnm.Print_Area" localSheetId="3">'FPAP BCR'!$A$1:$D$59</definedName>
    <definedName name="_xlnm.Print_Area" localSheetId="4">'FPAP BRD'!$A$1:$D$59</definedName>
    <definedName name="_xlnm.Print_Area" localSheetId="5">'FPAP ING'!$A$1:$D$59</definedName>
    <definedName name="_xlnm.Print_Area" localSheetId="6">'FPAP VITAL'!$A$1:$D$59</definedName>
    <definedName name="pwd" localSheetId="0">#REF!</definedName>
    <definedName name="pwd" localSheetId="1">#REF!</definedName>
    <definedName name="pwd" localSheetId="2">#REF!</definedName>
    <definedName name="pwd" localSheetId="3">#REF!</definedName>
    <definedName name="pwd" localSheetId="4">#REF!</definedName>
    <definedName name="pwd" localSheetId="5">#REF!</definedName>
    <definedName name="pwd">#REF!</definedName>
    <definedName name="Titlu" localSheetId="0">#REF!</definedName>
    <definedName name="Titlu" localSheetId="1">#REF!</definedName>
    <definedName name="Titlu" localSheetId="2">#REF!</definedName>
    <definedName name="Titlu" localSheetId="3">#REF!</definedName>
    <definedName name="Titlu" localSheetId="4">#REF!</definedName>
    <definedName name="Titlu" localSheetId="5">#REF!</definedName>
    <definedName name="Titlu">#REF!</definedName>
    <definedName name="Total_CrestereZilnica" localSheetId="0">'[1]Template'!#REF!</definedName>
    <definedName name="Total_CrestereZilnica" localSheetId="1">'[1]Template'!#REF!</definedName>
    <definedName name="Total_CrestereZilnica" localSheetId="2">'[1]Template'!#REF!</definedName>
    <definedName name="Total_CrestereZilnica" localSheetId="3">'[1]Template'!#REF!</definedName>
    <definedName name="Total_CrestereZilnica" localSheetId="4">'[1]Template'!#REF!</definedName>
    <definedName name="Total_CrestereZilnica" localSheetId="5">'[1]Template'!#REF!</definedName>
    <definedName name="Total_CrestereZilnica">'[1]Template'!#REF!</definedName>
    <definedName name="Total_ValoareActualizata" localSheetId="0">'[1]Template'!#REF!</definedName>
    <definedName name="Total_ValoareActualizata" localSheetId="1">'[1]Template'!#REF!</definedName>
    <definedName name="Total_ValoareActualizata" localSheetId="2">'[1]Template'!#REF!</definedName>
    <definedName name="Total_ValoareActualizata" localSheetId="3">'[1]Template'!#REF!</definedName>
    <definedName name="Total_ValoareActualizata" localSheetId="4">'[1]Template'!#REF!</definedName>
    <definedName name="Total_ValoareActualizata" localSheetId="5">'[1]Template'!#REF!</definedName>
    <definedName name="Total_ValoareActualizata">'[1]Template'!#REF!</definedName>
    <definedName name="Total_ValoareNominalaPeObligatiune" localSheetId="0">'[1]Template'!#REF!</definedName>
    <definedName name="Total_ValoareNominalaPeObligatiune" localSheetId="1">'[1]Template'!#REF!</definedName>
    <definedName name="Total_ValoareNominalaPeObligatiune" localSheetId="2">'[1]Template'!#REF!</definedName>
    <definedName name="Total_ValoareNominalaPeObligatiune" localSheetId="3">'[1]Template'!#REF!</definedName>
    <definedName name="Total_ValoareNominalaPeObligatiune" localSheetId="4">'[1]Template'!#REF!</definedName>
    <definedName name="Total_ValoareNominalaPeObligatiune" localSheetId="5">'[1]Template'!#REF!</definedName>
    <definedName name="Total_ValoareNominalaPeObligatiune">'[1]Template'!#REF!</definedName>
    <definedName name="username" localSheetId="0">#REF!</definedName>
    <definedName name="username" localSheetId="1">#REF!</definedName>
    <definedName name="username" localSheetId="2">#REF!</definedName>
    <definedName name="username" localSheetId="3">#REF!</definedName>
    <definedName name="username" localSheetId="4">#REF!</definedName>
    <definedName name="username" localSheetId="5">#REF!</definedName>
    <definedName name="username">#REF!</definedName>
    <definedName name="Valoare_CrestereZilnica" localSheetId="0">'[1]Template'!#REF!</definedName>
    <definedName name="Valoare_CrestereZilnica" localSheetId="1">'[1]Template'!#REF!</definedName>
    <definedName name="Valoare_CrestereZilnica" localSheetId="2">'[1]Template'!#REF!</definedName>
    <definedName name="Valoare_CrestereZilnica" localSheetId="3">'[1]Template'!#REF!</definedName>
    <definedName name="Valoare_CrestereZilnica" localSheetId="4">'[1]Template'!#REF!</definedName>
    <definedName name="Valoare_CrestereZilnica" localSheetId="5">'[1]Template'!#REF!</definedName>
    <definedName name="Valoare_CrestereZilnica">'[1]Template'!#REF!</definedName>
    <definedName name="Valoare_ValoareActualizata" localSheetId="0">'[1]Template'!#REF!</definedName>
    <definedName name="Valoare_ValoareActualizata" localSheetId="1">'[1]Template'!#REF!</definedName>
    <definedName name="Valoare_ValoareActualizata" localSheetId="2">'[1]Template'!#REF!</definedName>
    <definedName name="Valoare_ValoareActualizata" localSheetId="3">'[1]Template'!#REF!</definedName>
    <definedName name="Valoare_ValoareActualizata" localSheetId="4">'[1]Template'!#REF!</definedName>
    <definedName name="Valoare_ValoareActualizata" localSheetId="5">'[1]Template'!#REF!</definedName>
    <definedName name="Valoare_ValoareActualizata">'[1]Template'!#REF!</definedName>
    <definedName name="Valoare_ValoareNominalaPeObligatiune" localSheetId="0">'[1]Template'!#REF!</definedName>
    <definedName name="Valoare_ValoareNominalaPeObligatiune" localSheetId="1">'[1]Template'!#REF!</definedName>
    <definedName name="Valoare_ValoareNominalaPeObligatiune" localSheetId="2">'[1]Template'!#REF!</definedName>
    <definedName name="Valoare_ValoareNominalaPeObligatiune" localSheetId="3">'[1]Template'!#REF!</definedName>
    <definedName name="Valoare_ValoareNominalaPeObligatiune" localSheetId="4">'[1]Template'!#REF!</definedName>
    <definedName name="Valoare_ValoareNominalaPeObligatiune" localSheetId="5">'[1]Template'!#REF!</definedName>
    <definedName name="Valoare_ValoareNominalaPeObligatiune">'[1]Template'!#REF!</definedName>
    <definedName name="zzzz">'[3]NAV_calculation_RR'!$B$86</definedName>
  </definedNames>
  <calcPr fullCalcOnLoad="1"/>
</workbook>
</file>

<file path=xl/sharedStrings.xml><?xml version="1.0" encoding="utf-8"?>
<sst xmlns="http://schemas.openxmlformats.org/spreadsheetml/2006/main" count="862" uniqueCount="244">
  <si>
    <t>Denumirea fondului de pensii</t>
  </si>
  <si>
    <t>Denumirea indicatorului</t>
  </si>
  <si>
    <t>Sold la</t>
  </si>
  <si>
    <t>A</t>
  </si>
  <si>
    <t>1</t>
  </si>
  <si>
    <t>2</t>
  </si>
  <si>
    <t>I. IMOBILIZĂRI FINANCIARE</t>
  </si>
  <si>
    <t>1. Titluri imobilizate (ct.265)</t>
  </si>
  <si>
    <t>01</t>
  </si>
  <si>
    <t>2. Creanţe imobilizate (ct. 267 )</t>
  </si>
  <si>
    <t>02</t>
  </si>
  <si>
    <t>03</t>
  </si>
  <si>
    <t>B. ACTIVE CIRCULANTE</t>
  </si>
  <si>
    <t>I. CREANŢE</t>
  </si>
  <si>
    <t>1.  Clienţi (ct.411)</t>
  </si>
  <si>
    <t>04</t>
  </si>
  <si>
    <t>2.  Efecte de primit de la clienţi ( ct.413 )</t>
  </si>
  <si>
    <t>05</t>
  </si>
  <si>
    <t>06</t>
  </si>
  <si>
    <t>4.  Decontări cu participanţii (ct. 452)</t>
  </si>
  <si>
    <t>07</t>
  </si>
  <si>
    <t>5.  Alte creanţe (ct. 267+446*+461+473*+5187 )</t>
  </si>
  <si>
    <t>08</t>
  </si>
  <si>
    <t>09</t>
  </si>
  <si>
    <t>II. INVESTIŢII FINANCIARE PE TERMEN SCURT</t>
  </si>
  <si>
    <t>1. Investiţii financiare pe termen scurt  (ct. 506+508+5113 +5114)</t>
  </si>
  <si>
    <t>10</t>
  </si>
  <si>
    <t>III. CASA ŞI CONTURI  LA  BĂNCI (ct.5112+512+531)</t>
  </si>
  <si>
    <t>11</t>
  </si>
  <si>
    <t>12</t>
  </si>
  <si>
    <t>13</t>
  </si>
  <si>
    <t>1. Avansuri încasate(ct.419)</t>
  </si>
  <si>
    <t>14</t>
  </si>
  <si>
    <t>2. Datorii comerciale (ct. 401+408)</t>
  </si>
  <si>
    <t>15</t>
  </si>
  <si>
    <t>3. Efecte de plătit (ct. 403)</t>
  </si>
  <si>
    <t>16</t>
  </si>
  <si>
    <t>17</t>
  </si>
  <si>
    <t>5. Alte datorii (ct.269+446**+462+473**+509+5186)</t>
  </si>
  <si>
    <t>18</t>
  </si>
  <si>
    <t>19</t>
  </si>
  <si>
    <t>E. ACTIVE CIRCULANTE NETE, RESPECTIV DATORII CURENTE NETE (rd.12 +13-19-28)</t>
  </si>
  <si>
    <t>20</t>
  </si>
  <si>
    <t>F. TOTAL ACTIVE MINUS DATORII CURENTE (rd. 03+20 )</t>
  </si>
  <si>
    <t>21</t>
  </si>
  <si>
    <t>G. DATORII CE TREBUIE PLĂTITE ÎNTR-O PERIOADĂ MAI MARE DE 1 AN</t>
  </si>
  <si>
    <t>1. Avansuri încasate(ct. 419)</t>
  </si>
  <si>
    <t>22</t>
  </si>
  <si>
    <t>23</t>
  </si>
  <si>
    <t>24</t>
  </si>
  <si>
    <t>4.  Sume datorate privind decontări cu participanţii (ct. 452**)</t>
  </si>
  <si>
    <t>25</t>
  </si>
  <si>
    <t>5.  Alte datorii (ct.269+446**+462+473**+509+5186)</t>
  </si>
  <si>
    <t>26</t>
  </si>
  <si>
    <t>27</t>
  </si>
  <si>
    <t>H. VENITURI ÎN AVANS (ct. 472)</t>
  </si>
  <si>
    <t>28</t>
  </si>
  <si>
    <t>I. CAPITAL ŞI REZERVE</t>
  </si>
  <si>
    <t>29</t>
  </si>
  <si>
    <t xml:space="preserve">   II. PRIMELE FONDULUI </t>
  </si>
  <si>
    <t xml:space="preserve"> - prime aferente unităţilor de fond    (ct.1045)</t>
  </si>
  <si>
    <t>30</t>
  </si>
  <si>
    <t xml:space="preserve">   III. REZERVE</t>
  </si>
  <si>
    <t>- rezerve specifice activităţii fondurilor de pensii    (ct.106)</t>
  </si>
  <si>
    <t>31</t>
  </si>
  <si>
    <t xml:space="preserve">   IV. REZULTAT REPORTAT</t>
  </si>
  <si>
    <t xml:space="preserve">  1. Rezultatul reportat  aferent activităţii fondurilor de pensii (ct. 1171)</t>
  </si>
  <si>
    <t>32</t>
  </si>
  <si>
    <t xml:space="preserve">                                        Sold D</t>
  </si>
  <si>
    <t>33</t>
  </si>
  <si>
    <t>34</t>
  </si>
  <si>
    <t>35</t>
  </si>
  <si>
    <t xml:space="preserve">    V. PROFITUL SAU PIERDEREA EXERCIŢIULUI FINANCIAR  (ct. 121)</t>
  </si>
  <si>
    <t>36</t>
  </si>
  <si>
    <t>37</t>
  </si>
  <si>
    <t xml:space="preserve">   VI. Repartizarea profitului (ct.129)</t>
  </si>
  <si>
    <t>38</t>
  </si>
  <si>
    <t>J. TOTAL CAPITALURI PROPRII (rd. 29+30+31+32-33+34-35+36-37-38)</t>
  </si>
  <si>
    <t>39</t>
  </si>
  <si>
    <t>  B</t>
  </si>
  <si>
    <t>D.  DATORII CE TREBUIE PLĂTITE ÎNTR-O PERIOADĂ DE PÂNĂ LA 1 AN</t>
  </si>
  <si>
    <t xml:space="preserve">   I. CAPITALUL FONDULUI</t>
  </si>
  <si>
    <t>A. ACTIVE IMOBILIZATE</t>
  </si>
  <si>
    <t>C. CHELTUIELI ÎN AVANS (ct. 471)</t>
  </si>
  <si>
    <t>ACTIVE CIRCULANTE TOTAL (rd. 09+10+11)</t>
  </si>
  <si>
    <t>TOTAL (rd. 14 la 18)</t>
  </si>
  <si>
    <t>TOTAL (rd. 22 la 26)</t>
  </si>
  <si>
    <t>Nr. rând.</t>
  </si>
  <si>
    <t>TOTAL (rd. 01 la 02)</t>
  </si>
  <si>
    <t>TOTAL (rd. 04 la 08)</t>
  </si>
  <si>
    <t>3.  Creanţe – furnizori debitori (ct. 409)</t>
  </si>
  <si>
    <t>judet</t>
  </si>
  <si>
    <t>fond_den</t>
  </si>
  <si>
    <t>fond_cod</t>
  </si>
  <si>
    <t>admin_den</t>
  </si>
  <si>
    <t>admin_cod</t>
  </si>
  <si>
    <t>num_pren</t>
  </si>
  <si>
    <t>data_rap</t>
  </si>
  <si>
    <t>F10_0101</t>
  </si>
  <si>
    <t>F10_0102</t>
  </si>
  <si>
    <t>F10_0201</t>
  </si>
  <si>
    <t>F10_0202</t>
  </si>
  <si>
    <t>F10_0301</t>
  </si>
  <si>
    <t>F10_0302</t>
  </si>
  <si>
    <t>F10_0401</t>
  </si>
  <si>
    <t>F10_0402</t>
  </si>
  <si>
    <t>F10_0501</t>
  </si>
  <si>
    <t>F10_0502</t>
  </si>
  <si>
    <t>F10_0601</t>
  </si>
  <si>
    <t>F10_0602</t>
  </si>
  <si>
    <t>F10_0701</t>
  </si>
  <si>
    <t>F10_0702</t>
  </si>
  <si>
    <t>F10_0801</t>
  </si>
  <si>
    <t>F10_0802</t>
  </si>
  <si>
    <t>F10_0901</t>
  </si>
  <si>
    <t>F10_0902</t>
  </si>
  <si>
    <t>F10_1001</t>
  </si>
  <si>
    <t>F10_1002</t>
  </si>
  <si>
    <t>F10_1101</t>
  </si>
  <si>
    <t>F10_1102</t>
  </si>
  <si>
    <t>F10_1201</t>
  </si>
  <si>
    <t>F10_1202</t>
  </si>
  <si>
    <t>F10_1301</t>
  </si>
  <si>
    <t>F10_1302</t>
  </si>
  <si>
    <t>F10_1401</t>
  </si>
  <si>
    <t>F10_1402</t>
  </si>
  <si>
    <t>F10_1501</t>
  </si>
  <si>
    <t>F10_1502</t>
  </si>
  <si>
    <t>F10_1601</t>
  </si>
  <si>
    <t>F10_1602</t>
  </si>
  <si>
    <t>F10_1701</t>
  </si>
  <si>
    <t>F10_1702</t>
  </si>
  <si>
    <t>F10_1801</t>
  </si>
  <si>
    <t>F10_1802</t>
  </si>
  <si>
    <t>F10_1901</t>
  </si>
  <si>
    <t>F10_1902</t>
  </si>
  <si>
    <t>F10_2001</t>
  </si>
  <si>
    <t>F10_2002</t>
  </si>
  <si>
    <t>F10_2101</t>
  </si>
  <si>
    <t>F10_2102</t>
  </si>
  <si>
    <t>F10_2201</t>
  </si>
  <si>
    <t>F10_2202</t>
  </si>
  <si>
    <t>F10_2301</t>
  </si>
  <si>
    <t>F10_2302</t>
  </si>
  <si>
    <t>F10_2401</t>
  </si>
  <si>
    <t>F10_2402</t>
  </si>
  <si>
    <t>F10_2501</t>
  </si>
  <si>
    <t>F10_2502</t>
  </si>
  <si>
    <t>F10_2601</t>
  </si>
  <si>
    <t>F10_2602</t>
  </si>
  <si>
    <t>F10_2701</t>
  </si>
  <si>
    <t>F10_2702</t>
  </si>
  <si>
    <t>F10_2801</t>
  </si>
  <si>
    <t>F10_2802</t>
  </si>
  <si>
    <t>F10_2901</t>
  </si>
  <si>
    <t>F10_2902</t>
  </si>
  <si>
    <t>F10_3001</t>
  </si>
  <si>
    <t>F10_3002</t>
  </si>
  <si>
    <t>F10_3101</t>
  </si>
  <si>
    <t>F10_3102</t>
  </si>
  <si>
    <t>F10_3201</t>
  </si>
  <si>
    <t>F10_3202</t>
  </si>
  <si>
    <t>F10_3301</t>
  </si>
  <si>
    <t>F10_3302</t>
  </si>
  <si>
    <t>F10_3401</t>
  </si>
  <si>
    <t>F10_3402</t>
  </si>
  <si>
    <t>F10_3501</t>
  </si>
  <si>
    <t>F10_3502</t>
  </si>
  <si>
    <t>F10_3601</t>
  </si>
  <si>
    <t>F10_3602</t>
  </si>
  <si>
    <t>F10_3701</t>
  </si>
  <si>
    <t>F10_3702</t>
  </si>
  <si>
    <t>F10_3801</t>
  </si>
  <si>
    <t>F10_3802</t>
  </si>
  <si>
    <t>F10_3901</t>
  </si>
  <si>
    <t>F10_3902</t>
  </si>
  <si>
    <t>F20_0101</t>
  </si>
  <si>
    <t>F20_0102</t>
  </si>
  <si>
    <t>F20_0201</t>
  </si>
  <si>
    <t>F20_0202</t>
  </si>
  <si>
    <t>F20_0301</t>
  </si>
  <si>
    <t>F20_0302</t>
  </si>
  <si>
    <t>F20_0401</t>
  </si>
  <si>
    <t>F20_0402</t>
  </si>
  <si>
    <t>F20_0501</t>
  </si>
  <si>
    <t>F20_0502</t>
  </si>
  <si>
    <t>F20_0601</t>
  </si>
  <si>
    <t>F20_0602</t>
  </si>
  <si>
    <t>F20_0701</t>
  </si>
  <si>
    <t>F20_0702</t>
  </si>
  <si>
    <t>F20_0801</t>
  </si>
  <si>
    <t>F20_0802</t>
  </si>
  <si>
    <t>F20_0901</t>
  </si>
  <si>
    <t>F20_0902</t>
  </si>
  <si>
    <t>F20_1001</t>
  </si>
  <si>
    <t>F20_1002</t>
  </si>
  <si>
    <t>F20_1101</t>
  </si>
  <si>
    <t>F20_1102</t>
  </si>
  <si>
    <t>F20_1201</t>
  </si>
  <si>
    <t>F20_1202</t>
  </si>
  <si>
    <t>F20_1301</t>
  </si>
  <si>
    <t>F20_1302</t>
  </si>
  <si>
    <t>F20_1401</t>
  </si>
  <si>
    <t>F20_1402</t>
  </si>
  <si>
    <t>F20_1501</t>
  </si>
  <si>
    <t>F20_1502</t>
  </si>
  <si>
    <t>F20_1601</t>
  </si>
  <si>
    <t>F20_1602</t>
  </si>
  <si>
    <t>F20_1701</t>
  </si>
  <si>
    <t>F20_1702</t>
  </si>
  <si>
    <t>F20_1801</t>
  </si>
  <si>
    <t>F20_1802</t>
  </si>
  <si>
    <t>F20_1911</t>
  </si>
  <si>
    <t>F20_1912</t>
  </si>
  <si>
    <t>F20_1921</t>
  </si>
  <si>
    <t>F20_1922</t>
  </si>
  <si>
    <t>F20_2001</t>
  </si>
  <si>
    <t>F20_2002</t>
  </si>
  <si>
    <t>F20_2101</t>
  </si>
  <si>
    <t>F20_2102</t>
  </si>
  <si>
    <t>F20_2211</t>
  </si>
  <si>
    <t>F20_2212</t>
  </si>
  <si>
    <t>F20_2221</t>
  </si>
  <si>
    <t>F20_2222</t>
  </si>
  <si>
    <t>F20_2301</t>
  </si>
  <si>
    <t>F20_2302</t>
  </si>
  <si>
    <t>F20_2401</t>
  </si>
  <si>
    <t>F20_2402</t>
  </si>
  <si>
    <t>F20_2511</t>
  </si>
  <si>
    <t>F20_2512</t>
  </si>
  <si>
    <t>F20_2521</t>
  </si>
  <si>
    <t>F20_2522</t>
  </si>
  <si>
    <t xml:space="preserve">   - capital  privind unităţile de fond (ct.1017)</t>
  </si>
  <si>
    <t>Fondul de Pensii Administrat Privat Vital</t>
  </si>
  <si>
    <t>FONDUL DE PENSII PRIVATE AZT VIITORUL TAU</t>
  </si>
  <si>
    <t>Fond de Pensii Administrat Privat BRD</t>
  </si>
  <si>
    <t>Fondul de Pensii Administrat Privat Alico</t>
  </si>
  <si>
    <t>BCR Fond de Pensii Administrat Privat</t>
  </si>
  <si>
    <t>FOND DE PENSII ADMINISTRAT PRIVAT ING</t>
  </si>
  <si>
    <t>SITUATIA ACTIVELOR, DATORIILOR SI CAPITALURILOR PROPRII la data de 30 iunie 2015</t>
  </si>
  <si>
    <r>
      <t>4. Sume datorate privind decontările cu participanţii (ct. 452</t>
    </r>
    <r>
      <rPr>
        <vertAlign val="superscript"/>
        <sz val="10"/>
        <rFont val="Calibri"/>
        <family val="2"/>
      </rPr>
      <t>**</t>
    </r>
    <r>
      <rPr>
        <sz val="10"/>
        <rFont val="Calibri"/>
        <family val="2"/>
      </rPr>
      <t>)</t>
    </r>
  </si>
  <si>
    <r>
      <t xml:space="preserve">                                        </t>
    </r>
    <r>
      <rPr>
        <u val="single"/>
        <sz val="10"/>
        <rFont val="Calibri"/>
        <family val="2"/>
      </rPr>
      <t>Sold C</t>
    </r>
  </si>
  <si>
    <r>
      <t xml:space="preserve">   2</t>
    </r>
    <r>
      <rPr>
        <b/>
        <sz val="10"/>
        <rFont val="Calibri"/>
        <family val="2"/>
      </rPr>
      <t>.</t>
    </r>
    <r>
      <rPr>
        <sz val="10"/>
        <rFont val="Calibri"/>
        <family val="2"/>
      </rPr>
      <t xml:space="preserve"> Rezultatul reportat provenit din corectarea erorilor contabile (ct. 1174)</t>
    </r>
  </si>
  <si>
    <t>Fond de Pensii Administrat Privat ARIPI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</si>
</sst>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u val="single"/>
      <sz val="10"/>
      <name val="Calibri"/>
      <family val="2"/>
    </font>
    <font>
      <u val="single"/>
      <sz val="10"/>
      <color indexed="30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medium"/>
      <bottom style="medium"/>
    </border>
    <border>
      <left/>
      <right/>
      <top style="medium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" fillId="3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Fill="1" applyAlignment="1" applyProtection="1">
      <alignment/>
      <protection locked="0"/>
    </xf>
    <xf numFmtId="172" fontId="4" fillId="0" borderId="10" xfId="42" applyNumberFormat="1" applyFont="1" applyFill="1" applyBorder="1" applyAlignment="1" applyProtection="1">
      <alignment horizontal="center" vertical="top" wrapText="1"/>
      <protection locked="0"/>
    </xf>
    <xf numFmtId="172" fontId="5" fillId="0" borderId="10" xfId="42" applyNumberFormat="1" applyFont="1" applyFill="1" applyBorder="1" applyAlignment="1" applyProtection="1">
      <alignment horizontal="center" vertical="top" wrapText="1"/>
      <protection locked="0"/>
    </xf>
    <xf numFmtId="172" fontId="4" fillId="0" borderId="10" xfId="42" applyNumberFormat="1" applyFont="1" applyFill="1" applyBorder="1" applyAlignment="1" applyProtection="1">
      <alignment horizontal="center" wrapText="1"/>
      <protection locked="0"/>
    </xf>
    <xf numFmtId="172" fontId="4" fillId="0" borderId="10" xfId="44" applyNumberFormat="1" applyFont="1" applyFill="1" applyBorder="1" applyAlignment="1" applyProtection="1">
      <alignment horizontal="center" vertical="top" wrapText="1"/>
      <protection locked="0"/>
    </xf>
    <xf numFmtId="172" fontId="4" fillId="0" borderId="11" xfId="44" applyNumberFormat="1" applyFont="1" applyFill="1" applyBorder="1" applyAlignment="1" applyProtection="1">
      <alignment horizontal="center" vertical="top" wrapText="1"/>
      <protection locked="0"/>
    </xf>
    <xf numFmtId="172" fontId="5" fillId="0" borderId="10" xfId="44" applyNumberFormat="1" applyFont="1" applyFill="1" applyBorder="1" applyAlignment="1" applyProtection="1">
      <alignment horizontal="center" vertical="top" wrapText="1"/>
      <protection locked="0"/>
    </xf>
    <xf numFmtId="172" fontId="4" fillId="0" borderId="10" xfId="44" applyNumberFormat="1" applyFont="1" applyFill="1" applyBorder="1" applyAlignment="1" applyProtection="1">
      <alignment horizontal="center" wrapText="1"/>
      <protection locked="0"/>
    </xf>
    <xf numFmtId="172" fontId="4" fillId="0" borderId="12" xfId="44" applyNumberFormat="1" applyFont="1" applyFill="1" applyBorder="1" applyAlignment="1" applyProtection="1">
      <alignment horizontal="center" vertical="top" wrapText="1"/>
      <protection locked="0"/>
    </xf>
    <xf numFmtId="172" fontId="4" fillId="0" borderId="13" xfId="44" applyNumberFormat="1" applyFont="1" applyFill="1" applyBorder="1" applyAlignment="1" applyProtection="1">
      <alignment horizontal="center" vertical="top" wrapText="1"/>
      <protection locked="0"/>
    </xf>
    <xf numFmtId="172" fontId="4" fillId="0" borderId="14" xfId="44" applyNumberFormat="1" applyFont="1" applyFill="1" applyBorder="1" applyAlignment="1" applyProtection="1">
      <alignment horizontal="right" vertical="top" wrapText="1"/>
      <protection locked="0"/>
    </xf>
    <xf numFmtId="172" fontId="4" fillId="0" borderId="15" xfId="44" applyNumberFormat="1" applyFont="1" applyFill="1" applyBorder="1" applyAlignment="1" applyProtection="1">
      <alignment horizontal="right" vertical="top" wrapText="1"/>
      <protection locked="0"/>
    </xf>
    <xf numFmtId="172" fontId="4" fillId="0" borderId="0" xfId="42" applyNumberFormat="1" applyFont="1" applyFill="1" applyAlignment="1" applyProtection="1">
      <alignment/>
      <protection locked="0"/>
    </xf>
    <xf numFmtId="172" fontId="4" fillId="0" borderId="11" xfId="44" applyNumberFormat="1" applyFont="1" applyFill="1" applyBorder="1" applyAlignment="1" applyProtection="1">
      <alignment horizontal="right" vertical="top" wrapText="1"/>
      <protection locked="0"/>
    </xf>
    <xf numFmtId="172" fontId="4" fillId="0" borderId="16" xfId="44" applyNumberFormat="1" applyFont="1" applyFill="1" applyBorder="1" applyAlignment="1" applyProtection="1">
      <alignment horizontal="right" vertical="top" wrapText="1"/>
      <protection locked="0"/>
    </xf>
    <xf numFmtId="172" fontId="5" fillId="0" borderId="17" xfId="44" applyNumberFormat="1" applyFont="1" applyFill="1" applyBorder="1" applyAlignment="1" applyProtection="1">
      <alignment horizontal="right" vertical="top" wrapText="1"/>
      <protection locked="0"/>
    </xf>
    <xf numFmtId="172" fontId="5" fillId="0" borderId="18" xfId="44" applyNumberFormat="1" applyFont="1" applyFill="1" applyBorder="1" applyAlignment="1" applyProtection="1">
      <alignment horizontal="right" vertical="top" wrapText="1"/>
      <protection locked="0"/>
    </xf>
    <xf numFmtId="172" fontId="5" fillId="0" borderId="0" xfId="42" applyNumberFormat="1" applyFont="1" applyFill="1" applyAlignment="1" applyProtection="1">
      <alignment/>
      <protection locked="0"/>
    </xf>
    <xf numFmtId="172" fontId="5" fillId="0" borderId="10" xfId="44" applyNumberFormat="1" applyFont="1" applyFill="1" applyBorder="1" applyAlignment="1" applyProtection="1">
      <alignment horizontal="right" vertical="top" wrapText="1"/>
      <protection locked="0"/>
    </xf>
    <xf numFmtId="172" fontId="4" fillId="0" borderId="19" xfId="44" applyNumberFormat="1" applyFont="1" applyFill="1" applyBorder="1" applyAlignment="1" applyProtection="1">
      <alignment horizontal="right" vertical="top" wrapText="1"/>
      <protection/>
    </xf>
    <xf numFmtId="172" fontId="4" fillId="0" borderId="20" xfId="44" applyNumberFormat="1" applyFont="1" applyFill="1" applyBorder="1" applyAlignment="1" applyProtection="1">
      <alignment horizontal="right" vertical="top" wrapText="1"/>
      <protection locked="0"/>
    </xf>
    <xf numFmtId="172" fontId="4" fillId="0" borderId="21" xfId="44" applyNumberFormat="1" applyFont="1" applyFill="1" applyBorder="1" applyAlignment="1" applyProtection="1">
      <alignment horizontal="right" vertical="top" wrapText="1"/>
      <protection locked="0"/>
    </xf>
    <xf numFmtId="172" fontId="4" fillId="0" borderId="19" xfId="44" applyNumberFormat="1" applyFont="1" applyFill="1" applyBorder="1" applyAlignment="1" applyProtection="1">
      <alignment horizontal="right" wrapText="1"/>
      <protection/>
    </xf>
    <xf numFmtId="172" fontId="4" fillId="0" borderId="10" xfId="44" applyNumberFormat="1" applyFont="1" applyFill="1" applyBorder="1" applyAlignment="1" applyProtection="1">
      <alignment horizontal="right" vertical="top" wrapText="1"/>
      <protection/>
    </xf>
    <xf numFmtId="172" fontId="4" fillId="0" borderId="19" xfId="44" applyNumberFormat="1" applyFont="1" applyFill="1" applyBorder="1" applyAlignment="1" applyProtection="1">
      <alignment horizontal="right" vertical="top" wrapText="1"/>
      <protection locked="0"/>
    </xf>
    <xf numFmtId="172" fontId="4" fillId="0" borderId="22" xfId="44" applyNumberFormat="1" applyFont="1" applyFill="1" applyBorder="1" applyAlignment="1" applyProtection="1">
      <alignment horizontal="right" vertical="top" wrapText="1"/>
      <protection locked="0"/>
    </xf>
    <xf numFmtId="172" fontId="4" fillId="0" borderId="23" xfId="44" applyNumberFormat="1" applyFont="1" applyFill="1" applyBorder="1" applyAlignment="1" applyProtection="1">
      <alignment horizontal="right" vertical="top" wrapText="1"/>
      <protection/>
    </xf>
    <xf numFmtId="172" fontId="4" fillId="0" borderId="22" xfId="44" applyNumberFormat="1" applyFont="1" applyFill="1" applyBorder="1" applyAlignment="1" applyProtection="1">
      <alignment horizontal="right" vertical="top" wrapText="1"/>
      <protection/>
    </xf>
    <xf numFmtId="172" fontId="5" fillId="0" borderId="24" xfId="44" applyNumberFormat="1" applyFont="1" applyFill="1" applyBorder="1" applyAlignment="1" applyProtection="1">
      <alignment horizontal="right" vertical="top" wrapText="1"/>
      <protection locked="0"/>
    </xf>
    <xf numFmtId="172" fontId="5" fillId="0" borderId="11" xfId="44" applyNumberFormat="1" applyFont="1" applyFill="1" applyBorder="1" applyAlignment="1" applyProtection="1">
      <alignment horizontal="center" vertical="top" wrapText="1"/>
      <protection locked="0"/>
    </xf>
    <xf numFmtId="172" fontId="5" fillId="0" borderId="11" xfId="44" applyNumberFormat="1" applyFont="1" applyFill="1" applyBorder="1" applyAlignment="1" applyProtection="1">
      <alignment horizontal="right" vertical="top" wrapText="1"/>
      <protection locked="0"/>
    </xf>
    <xf numFmtId="172" fontId="5" fillId="0" borderId="16" xfId="44" applyNumberFormat="1" applyFont="1" applyFill="1" applyBorder="1" applyAlignment="1" applyProtection="1">
      <alignment horizontal="right" vertical="top" wrapText="1"/>
      <protection locked="0"/>
    </xf>
    <xf numFmtId="172" fontId="5" fillId="0" borderId="19" xfId="44" applyNumberFormat="1" applyFont="1" applyFill="1" applyBorder="1" applyAlignment="1" applyProtection="1">
      <alignment horizontal="right" vertical="top" wrapText="1"/>
      <protection locked="0"/>
    </xf>
    <xf numFmtId="172" fontId="5" fillId="0" borderId="11" xfId="44" applyNumberFormat="1" applyFont="1" applyFill="1" applyBorder="1" applyAlignment="1" applyProtection="1">
      <alignment/>
      <protection locked="0"/>
    </xf>
    <xf numFmtId="172" fontId="4" fillId="0" borderId="10" xfId="44" applyNumberFormat="1" applyFont="1" applyFill="1" applyBorder="1" applyAlignment="1" applyProtection="1">
      <alignment horizontal="right" vertical="top" wrapText="1"/>
      <protection locked="0"/>
    </xf>
    <xf numFmtId="172" fontId="4" fillId="0" borderId="12" xfId="44" applyNumberFormat="1" applyFont="1" applyFill="1" applyBorder="1" applyAlignment="1" applyProtection="1">
      <alignment horizontal="right" vertical="top" wrapText="1"/>
      <protection/>
    </xf>
    <xf numFmtId="172" fontId="4" fillId="0" borderId="25" xfId="44" applyNumberFormat="1" applyFont="1" applyFill="1" applyBorder="1" applyAlignment="1" applyProtection="1">
      <alignment horizontal="right" vertical="top" wrapText="1"/>
      <protection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172" fontId="4" fillId="0" borderId="10" xfId="42" applyNumberFormat="1" applyFont="1" applyFill="1" applyBorder="1" applyAlignment="1" applyProtection="1">
      <alignment horizontal="right" vertical="top" wrapText="1"/>
      <protection locked="0"/>
    </xf>
    <xf numFmtId="172" fontId="4" fillId="0" borderId="23" xfId="42" applyNumberFormat="1" applyFont="1" applyFill="1" applyBorder="1" applyAlignment="1" applyProtection="1">
      <alignment horizontal="right" vertical="top" wrapText="1"/>
      <protection locked="0"/>
    </xf>
    <xf numFmtId="172" fontId="5" fillId="0" borderId="10" xfId="42" applyNumberFormat="1" applyFont="1" applyFill="1" applyBorder="1" applyAlignment="1" applyProtection="1">
      <alignment horizontal="right" vertical="top" wrapText="1"/>
      <protection locked="0"/>
    </xf>
    <xf numFmtId="172" fontId="5" fillId="0" borderId="23" xfId="42" applyNumberFormat="1" applyFont="1" applyFill="1" applyBorder="1" applyAlignment="1" applyProtection="1">
      <alignment horizontal="right" vertical="top" wrapText="1"/>
      <protection locked="0"/>
    </xf>
    <xf numFmtId="172" fontId="4" fillId="0" borderId="10" xfId="42" applyNumberFormat="1" applyFont="1" applyFill="1" applyBorder="1" applyAlignment="1" applyProtection="1">
      <alignment horizontal="right" vertical="top" wrapText="1"/>
      <protection/>
    </xf>
    <xf numFmtId="172" fontId="4" fillId="0" borderId="23" xfId="42" applyNumberFormat="1" applyFont="1" applyFill="1" applyBorder="1" applyAlignment="1" applyProtection="1">
      <alignment horizontal="right" vertical="top" wrapText="1"/>
      <protection/>
    </xf>
    <xf numFmtId="172" fontId="4" fillId="0" borderId="10" xfId="42" applyNumberFormat="1" applyFont="1" applyFill="1" applyBorder="1" applyAlignment="1" applyProtection="1">
      <alignment horizontal="right" wrapText="1"/>
      <protection/>
    </xf>
    <xf numFmtId="172" fontId="4" fillId="0" borderId="23" xfId="42" applyNumberFormat="1" applyFont="1" applyFill="1" applyBorder="1" applyAlignment="1" applyProtection="1">
      <alignment horizontal="right" wrapText="1"/>
      <protection/>
    </xf>
    <xf numFmtId="172" fontId="5" fillId="0" borderId="10" xfId="42" applyNumberFormat="1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center" vertical="top" wrapText="1"/>
      <protection locked="0"/>
    </xf>
    <xf numFmtId="172" fontId="4" fillId="0" borderId="14" xfId="0" applyNumberFormat="1" applyFont="1" applyFill="1" applyBorder="1" applyAlignment="1" applyProtection="1">
      <alignment horizontal="right" vertical="top" wrapText="1"/>
      <protection locked="0"/>
    </xf>
    <xf numFmtId="172" fontId="4" fillId="0" borderId="15" xfId="0" applyNumberFormat="1" applyFont="1" applyFill="1" applyBorder="1" applyAlignment="1" applyProtection="1">
      <alignment horizontal="right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172" fontId="4" fillId="0" borderId="11" xfId="0" applyNumberFormat="1" applyFont="1" applyFill="1" applyBorder="1" applyAlignment="1" applyProtection="1">
      <alignment horizontal="right" vertical="top" wrapText="1"/>
      <protection locked="0"/>
    </xf>
    <xf numFmtId="172" fontId="4" fillId="0" borderId="16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172" fontId="5" fillId="0" borderId="23" xfId="44" applyNumberFormat="1" applyFont="1" applyFill="1" applyBorder="1" applyAlignment="1" applyProtection="1">
      <alignment horizontal="righ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172" fontId="4" fillId="0" borderId="22" xfId="44" applyNumberFormat="1" applyFont="1" applyFill="1" applyBorder="1" applyAlignment="1" applyProtection="1">
      <alignment horizontal="right" wrapText="1"/>
      <protection/>
    </xf>
    <xf numFmtId="172" fontId="4" fillId="0" borderId="23" xfId="44" applyNumberFormat="1" applyFont="1" applyFill="1" applyBorder="1" applyAlignment="1" applyProtection="1">
      <alignment horizontal="right" vertical="top" wrapText="1"/>
      <protection locked="0"/>
    </xf>
    <xf numFmtId="172" fontId="5" fillId="0" borderId="26" xfId="44" applyNumberFormat="1" applyFont="1" applyFill="1" applyBorder="1" applyAlignment="1" applyProtection="1">
      <alignment horizontal="righ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172" fontId="5" fillId="0" borderId="22" xfId="44" applyNumberFormat="1" applyFont="1" applyFill="1" applyBorder="1" applyAlignment="1" applyProtection="1">
      <alignment horizontal="right" vertical="top" wrapText="1"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172" fontId="4" fillId="0" borderId="27" xfId="44" applyNumberFormat="1" applyFont="1" applyFill="1" applyBorder="1" applyAlignment="1" applyProtection="1">
      <alignment horizontal="center" vertical="top" wrapText="1"/>
      <protection locked="0"/>
    </xf>
    <xf numFmtId="172" fontId="4" fillId="0" borderId="28" xfId="44" applyNumberFormat="1" applyFont="1" applyFill="1" applyBorder="1" applyAlignment="1" applyProtection="1">
      <alignment horizontal="center" vertical="top" wrapText="1"/>
      <protection locked="0"/>
    </xf>
    <xf numFmtId="172" fontId="5" fillId="0" borderId="27" xfId="44" applyNumberFormat="1" applyFont="1" applyFill="1" applyBorder="1" applyAlignment="1" applyProtection="1">
      <alignment horizontal="center" vertical="top" wrapText="1"/>
      <protection locked="0"/>
    </xf>
    <xf numFmtId="172" fontId="4" fillId="0" borderId="27" xfId="44" applyNumberFormat="1" applyFont="1" applyFill="1" applyBorder="1" applyAlignment="1" applyProtection="1">
      <alignment horizontal="center" wrapText="1"/>
      <protection locked="0"/>
    </xf>
    <xf numFmtId="172" fontId="4" fillId="0" borderId="29" xfId="44" applyNumberFormat="1" applyFont="1" applyFill="1" applyBorder="1" applyAlignment="1" applyProtection="1">
      <alignment horizontal="center" vertical="top" wrapText="1"/>
      <protection locked="0"/>
    </xf>
    <xf numFmtId="172" fontId="4" fillId="0" borderId="30" xfId="44" applyNumberFormat="1" applyFont="1" applyFill="1" applyBorder="1" applyAlignment="1" applyProtection="1">
      <alignment horizontal="center" vertical="top" wrapText="1"/>
      <protection locked="0"/>
    </xf>
    <xf numFmtId="3" fontId="5" fillId="0" borderId="31" xfId="44" applyNumberFormat="1" applyFont="1" applyFill="1" applyBorder="1" applyAlignment="1" applyProtection="1">
      <alignment horizontal="right" vertical="top" wrapText="1"/>
      <protection locked="0"/>
    </xf>
    <xf numFmtId="3" fontId="5" fillId="0" borderId="18" xfId="44" applyNumberFormat="1" applyFont="1" applyFill="1" applyBorder="1" applyAlignment="1" applyProtection="1">
      <alignment horizontal="right" vertical="top" wrapText="1"/>
      <protection locked="0"/>
    </xf>
    <xf numFmtId="3" fontId="5" fillId="0" borderId="27" xfId="44" applyNumberFormat="1" applyFont="1" applyFill="1" applyBorder="1" applyAlignment="1" applyProtection="1">
      <alignment horizontal="right" vertical="top" wrapText="1"/>
      <protection locked="0"/>
    </xf>
    <xf numFmtId="3" fontId="5" fillId="0" borderId="23" xfId="44" applyNumberFormat="1" applyFont="1" applyFill="1" applyBorder="1" applyAlignment="1" applyProtection="1">
      <alignment horizontal="right" vertical="top" wrapText="1"/>
      <protection locked="0"/>
    </xf>
    <xf numFmtId="3" fontId="4" fillId="0" borderId="22" xfId="44" applyNumberFormat="1" applyFont="1" applyFill="1" applyBorder="1" applyAlignment="1" applyProtection="1">
      <alignment horizontal="right" vertical="top" wrapText="1"/>
      <protection/>
    </xf>
    <xf numFmtId="3" fontId="4" fillId="0" borderId="32" xfId="44" applyNumberFormat="1" applyFont="1" applyFill="1" applyBorder="1" applyAlignment="1" applyProtection="1">
      <alignment horizontal="right" vertical="top" wrapText="1"/>
      <protection locked="0"/>
    </xf>
    <xf numFmtId="3" fontId="4" fillId="0" borderId="21" xfId="44" applyNumberFormat="1" applyFont="1" applyFill="1" applyBorder="1" applyAlignment="1" applyProtection="1">
      <alignment horizontal="right" vertical="top" wrapText="1"/>
      <protection locked="0"/>
    </xf>
    <xf numFmtId="3" fontId="4" fillId="0" borderId="28" xfId="44" applyNumberFormat="1" applyFont="1" applyFill="1" applyBorder="1" applyAlignment="1" applyProtection="1">
      <alignment horizontal="right" vertical="top" wrapText="1"/>
      <protection locked="0"/>
    </xf>
    <xf numFmtId="3" fontId="4" fillId="0" borderId="16" xfId="44" applyNumberFormat="1" applyFont="1" applyFill="1" applyBorder="1" applyAlignment="1" applyProtection="1">
      <alignment horizontal="right" vertical="top" wrapText="1"/>
      <protection locked="0"/>
    </xf>
    <xf numFmtId="3" fontId="4" fillId="0" borderId="22" xfId="44" applyNumberFormat="1" applyFont="1" applyFill="1" applyBorder="1" applyAlignment="1" applyProtection="1">
      <alignment horizontal="right" wrapText="1"/>
      <protection/>
    </xf>
    <xf numFmtId="3" fontId="4" fillId="0" borderId="27" xfId="44" applyNumberFormat="1" applyFont="1" applyFill="1" applyBorder="1" applyAlignment="1" applyProtection="1">
      <alignment horizontal="right" vertical="top" wrapText="1"/>
      <protection locked="0"/>
    </xf>
    <xf numFmtId="3" fontId="4" fillId="0" borderId="23" xfId="44" applyNumberFormat="1" applyFont="1" applyFill="1" applyBorder="1" applyAlignment="1" applyProtection="1">
      <alignment horizontal="right" vertical="top" wrapText="1"/>
      <protection locked="0"/>
    </xf>
    <xf numFmtId="3" fontId="4" fillId="0" borderId="23" xfId="44" applyNumberFormat="1" applyFont="1" applyFill="1" applyBorder="1" applyAlignment="1" applyProtection="1">
      <alignment horizontal="right" vertical="top" wrapText="1"/>
      <protection/>
    </xf>
    <xf numFmtId="3" fontId="4" fillId="0" borderId="22" xfId="44" applyNumberFormat="1" applyFont="1" applyFill="1" applyBorder="1" applyAlignment="1" applyProtection="1">
      <alignment horizontal="right" vertical="top" wrapText="1"/>
      <protection locked="0"/>
    </xf>
    <xf numFmtId="3" fontId="5" fillId="0" borderId="33" xfId="44" applyNumberFormat="1" applyFont="1" applyFill="1" applyBorder="1" applyAlignment="1" applyProtection="1">
      <alignment horizontal="right" vertical="top" wrapText="1"/>
      <protection locked="0"/>
    </xf>
    <xf numFmtId="3" fontId="5" fillId="0" borderId="16" xfId="44" applyNumberFormat="1" applyFont="1" applyFill="1" applyBorder="1" applyAlignment="1" applyProtection="1">
      <alignment horizontal="right" vertical="top" wrapText="1"/>
      <protection locked="0"/>
    </xf>
    <xf numFmtId="3" fontId="4" fillId="0" borderId="34" xfId="44" applyNumberFormat="1" applyFont="1" applyFill="1" applyBorder="1" applyAlignment="1" applyProtection="1">
      <alignment horizontal="right" vertical="top" wrapText="1"/>
      <protection locked="0"/>
    </xf>
    <xf numFmtId="3" fontId="5" fillId="0" borderId="35" xfId="44" applyNumberFormat="1" applyFont="1" applyFill="1" applyBorder="1" applyAlignment="1" applyProtection="1">
      <alignment horizontal="right" vertical="top" wrapText="1"/>
      <protection locked="0"/>
    </xf>
    <xf numFmtId="3" fontId="5" fillId="0" borderId="26" xfId="44" applyNumberFormat="1" applyFont="1" applyFill="1" applyBorder="1" applyAlignment="1" applyProtection="1">
      <alignment horizontal="right" vertical="top" wrapText="1"/>
      <protection locked="0"/>
    </xf>
    <xf numFmtId="172" fontId="5" fillId="0" borderId="28" xfId="44" applyNumberFormat="1" applyFont="1" applyFill="1" applyBorder="1" applyAlignment="1" applyProtection="1">
      <alignment horizontal="center" vertical="top" wrapText="1"/>
      <protection locked="0"/>
    </xf>
    <xf numFmtId="3" fontId="5" fillId="0" borderId="28" xfId="44" applyNumberFormat="1" applyFont="1" applyFill="1" applyBorder="1" applyAlignment="1" applyProtection="1">
      <alignment horizontal="right" vertical="top" wrapText="1"/>
      <protection locked="0"/>
    </xf>
    <xf numFmtId="3" fontId="5" fillId="0" borderId="34" xfId="44" applyNumberFormat="1" applyFont="1" applyFill="1" applyBorder="1" applyAlignment="1" applyProtection="1">
      <alignment horizontal="right" vertical="top" wrapText="1"/>
      <protection locked="0"/>
    </xf>
    <xf numFmtId="3" fontId="5" fillId="0" borderId="22" xfId="44" applyNumberFormat="1" applyFont="1" applyFill="1" applyBorder="1" applyAlignment="1" applyProtection="1">
      <alignment horizontal="right" vertical="top" wrapText="1"/>
      <protection locked="0"/>
    </xf>
    <xf numFmtId="172" fontId="5" fillId="0" borderId="28" xfId="44" applyNumberFormat="1" applyFont="1" applyFill="1" applyBorder="1" applyAlignment="1" applyProtection="1">
      <alignment/>
      <protection locked="0"/>
    </xf>
    <xf numFmtId="172" fontId="4" fillId="0" borderId="34" xfId="44" applyNumberFormat="1" applyFont="1" applyFill="1" applyBorder="1" applyAlignment="1" applyProtection="1">
      <alignment horizontal="center" vertical="top" wrapText="1"/>
      <protection locked="0"/>
    </xf>
    <xf numFmtId="3" fontId="4" fillId="0" borderId="36" xfId="44" applyNumberFormat="1" applyFont="1" applyFill="1" applyBorder="1" applyAlignment="1" applyProtection="1">
      <alignment horizontal="right" vertical="top" wrapText="1"/>
      <protection/>
    </xf>
    <xf numFmtId="14" fontId="4" fillId="34" borderId="10" xfId="0" applyNumberFormat="1" applyFont="1" applyFill="1" applyBorder="1" applyAlignment="1" applyProtection="1">
      <alignment horizontal="center" vertical="top" wrapText="1"/>
      <protection locked="0"/>
    </xf>
    <xf numFmtId="14" fontId="4" fillId="34" borderId="23" xfId="0" applyNumberFormat="1" applyFont="1" applyFill="1" applyBorder="1" applyAlignment="1" applyProtection="1">
      <alignment horizontal="center" vertical="top" wrapText="1"/>
      <protection locked="0"/>
    </xf>
    <xf numFmtId="0" fontId="4" fillId="34" borderId="37" xfId="0" applyFont="1" applyFill="1" applyBorder="1" applyAlignment="1" applyProtection="1">
      <alignment horizontal="center" vertical="top" wrapText="1"/>
      <protection locked="0"/>
    </xf>
    <xf numFmtId="0" fontId="4" fillId="34" borderId="10" xfId="0" applyFont="1" applyFill="1" applyBorder="1" applyAlignment="1" applyProtection="1">
      <alignment horizontal="center" vertical="top" wrapText="1"/>
      <protection locked="0"/>
    </xf>
    <xf numFmtId="0" fontId="4" fillId="34" borderId="23" xfId="0" applyFont="1" applyFill="1" applyBorder="1" applyAlignment="1" applyProtection="1">
      <alignment horizontal="center" vertical="top" wrapText="1"/>
      <protection locked="0"/>
    </xf>
    <xf numFmtId="172" fontId="4" fillId="34" borderId="37" xfId="42" applyNumberFormat="1" applyFont="1" applyFill="1" applyBorder="1" applyAlignment="1" applyProtection="1">
      <alignment horizontal="justify" wrapText="1"/>
      <protection locked="0"/>
    </xf>
    <xf numFmtId="172" fontId="5" fillId="34" borderId="37" xfId="42" applyNumberFormat="1" applyFont="1" applyFill="1" applyBorder="1" applyAlignment="1" applyProtection="1">
      <alignment horizontal="justify" wrapText="1"/>
      <protection locked="0"/>
    </xf>
    <xf numFmtId="172" fontId="4" fillId="34" borderId="37" xfId="42" applyNumberFormat="1" applyFont="1" applyFill="1" applyBorder="1" applyAlignment="1" applyProtection="1">
      <alignment horizontal="justify" vertical="top" wrapText="1"/>
      <protection locked="0"/>
    </xf>
    <xf numFmtId="172" fontId="5" fillId="34" borderId="37" xfId="42" applyNumberFormat="1" applyFont="1" applyFill="1" applyBorder="1" applyAlignment="1" applyProtection="1">
      <alignment horizontal="justify" vertical="top" wrapText="1"/>
      <protection locked="0"/>
    </xf>
    <xf numFmtId="172" fontId="5" fillId="34" borderId="37" xfId="42" applyNumberFormat="1" applyFont="1" applyFill="1" applyBorder="1" applyAlignment="1" applyProtection="1" quotePrefix="1">
      <alignment horizontal="justify" vertical="top" wrapText="1"/>
      <protection locked="0"/>
    </xf>
    <xf numFmtId="14" fontId="4" fillId="34" borderId="38" xfId="0" applyNumberFormat="1" applyFont="1" applyFill="1" applyBorder="1" applyAlignment="1" applyProtection="1">
      <alignment horizontal="center" wrapText="1"/>
      <protection locked="0"/>
    </xf>
    <xf numFmtId="0" fontId="4" fillId="34" borderId="39" xfId="0" applyFont="1" applyFill="1" applyBorder="1" applyAlignment="1" applyProtection="1">
      <alignment horizontal="center" vertical="top" wrapText="1"/>
      <protection locked="0"/>
    </xf>
    <xf numFmtId="172" fontId="4" fillId="34" borderId="39" xfId="0" applyNumberFormat="1" applyFont="1" applyFill="1" applyBorder="1" applyAlignment="1" applyProtection="1">
      <alignment horizontal="center" vertical="top" wrapText="1"/>
      <protection locked="0"/>
    </xf>
    <xf numFmtId="14" fontId="4" fillId="34" borderId="38" xfId="0" applyNumberFormat="1" applyFont="1" applyFill="1" applyBorder="1" applyAlignment="1" applyProtection="1">
      <alignment horizontal="center" vertical="top" wrapText="1"/>
      <protection locked="0"/>
    </xf>
    <xf numFmtId="172" fontId="4" fillId="34" borderId="40" xfId="42" applyNumberFormat="1" applyFont="1" applyFill="1" applyBorder="1" applyAlignment="1" applyProtection="1">
      <alignment horizontal="justify" vertical="top" wrapText="1"/>
      <protection locked="0"/>
    </xf>
    <xf numFmtId="0" fontId="4" fillId="34" borderId="37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23" xfId="0" applyFont="1" applyFill="1" applyBorder="1" applyAlignment="1" applyProtection="1">
      <alignment horizontal="center" vertical="center" wrapText="1"/>
      <protection locked="0"/>
    </xf>
    <xf numFmtId="49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1" xfId="0" applyNumberFormat="1" applyFont="1" applyFill="1" applyBorder="1" applyAlignment="1" applyProtection="1">
      <alignment horizontal="center" wrapText="1"/>
      <protection locked="0"/>
    </xf>
    <xf numFmtId="49" fontId="4" fillId="34" borderId="28" xfId="0" applyNumberFormat="1" applyFont="1" applyFill="1" applyBorder="1" applyAlignment="1" applyProtection="1">
      <alignment horizontal="center" wrapText="1"/>
      <protection locked="0"/>
    </xf>
    <xf numFmtId="49" fontId="4" fillId="34" borderId="16" xfId="0" applyNumberFormat="1" applyFont="1" applyFill="1" applyBorder="1" applyAlignment="1" applyProtection="1">
      <alignment horizontal="center" wrapText="1"/>
      <protection locked="0"/>
    </xf>
    <xf numFmtId="0" fontId="5" fillId="34" borderId="41" xfId="0" applyFont="1" applyFill="1" applyBorder="1" applyAlignment="1" applyProtection="1">
      <alignment horizontal="center" vertical="center"/>
      <protection locked="0"/>
    </xf>
    <xf numFmtId="0" fontId="5" fillId="34" borderId="42" xfId="0" applyFont="1" applyFill="1" applyBorder="1" applyAlignment="1" applyProtection="1">
      <alignment horizontal="center" vertical="center"/>
      <protection locked="0"/>
    </xf>
    <xf numFmtId="49" fontId="4" fillId="34" borderId="43" xfId="0" applyNumberFormat="1" applyFont="1" applyFill="1" applyBorder="1" applyAlignment="1" applyProtection="1">
      <alignment horizontal="center" wrapText="1"/>
      <protection locked="0"/>
    </xf>
    <xf numFmtId="49" fontId="4" fillId="34" borderId="44" xfId="0" applyNumberFormat="1" applyFont="1" applyFill="1" applyBorder="1" applyAlignment="1" applyProtection="1">
      <alignment horizontal="center" wrapText="1"/>
      <protection locked="0"/>
    </xf>
    <xf numFmtId="49" fontId="4" fillId="34" borderId="45" xfId="0" applyNumberFormat="1" applyFont="1" applyFill="1" applyBorder="1" applyAlignment="1" applyProtection="1">
      <alignment horizontal="center" wrapText="1"/>
      <protection locked="0"/>
    </xf>
    <xf numFmtId="49" fontId="4" fillId="34" borderId="27" xfId="0" applyNumberFormat="1" applyFont="1" applyFill="1" applyBorder="1" applyAlignment="1" applyProtection="1">
      <alignment horizontal="center" wrapText="1"/>
      <protection locked="0"/>
    </xf>
    <xf numFmtId="0" fontId="4" fillId="34" borderId="46" xfId="0" applyFont="1" applyFill="1" applyBorder="1" applyAlignment="1" applyProtection="1">
      <alignment horizontal="center" vertical="center" wrapText="1"/>
      <protection locked="0"/>
    </xf>
    <xf numFmtId="0" fontId="4" fillId="34" borderId="47" xfId="0" applyFont="1" applyFill="1" applyBorder="1" applyAlignment="1" applyProtection="1">
      <alignment horizontal="center" vertical="center" wrapText="1"/>
      <protection locked="0"/>
    </xf>
    <xf numFmtId="172" fontId="4" fillId="34" borderId="48" xfId="0" applyNumberFormat="1" applyFont="1" applyFill="1" applyBorder="1" applyAlignment="1" applyProtection="1">
      <alignment horizontal="center" vertical="center" wrapText="1"/>
      <protection locked="0"/>
    </xf>
    <xf numFmtId="172" fontId="4" fillId="34" borderId="49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43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4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45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/>
      <protection locked="0"/>
    </xf>
    <xf numFmtId="0" fontId="4" fillId="34" borderId="48" xfId="0" applyFont="1" applyFill="1" applyBorder="1" applyAlignment="1" applyProtection="1">
      <alignment horizontal="center" vertical="center" wrapText="1"/>
      <protection locked="0"/>
    </xf>
    <xf numFmtId="0" fontId="4" fillId="34" borderId="49" xfId="0" applyFont="1" applyFill="1" applyBorder="1" applyAlignment="1" applyProtection="1">
      <alignment horizontal="center" vertical="center" wrapText="1"/>
      <protection locked="0"/>
    </xf>
    <xf numFmtId="0" fontId="5" fillId="34" borderId="46" xfId="0" applyFont="1" applyFill="1" applyBorder="1" applyAlignment="1" applyProtection="1">
      <alignment horizontal="center" vertical="center" wrapText="1"/>
      <protection locked="0"/>
    </xf>
    <xf numFmtId="0" fontId="5" fillId="34" borderId="47" xfId="0" applyFont="1" applyFill="1" applyBorder="1" applyAlignment="1" applyProtection="1">
      <alignment horizontal="center" vertical="center" wrapText="1"/>
      <protection locked="0"/>
    </xf>
    <xf numFmtId="49" fontId="4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3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51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5" xfId="0" applyFont="1" applyFill="1" applyBorder="1" applyAlignment="1" applyProtection="1">
      <alignment horizontal="center" vertical="center" wrapText="1"/>
      <protection locked="0"/>
    </xf>
    <xf numFmtId="0" fontId="4" fillId="34" borderId="38" xfId="0" applyFont="1" applyFill="1" applyBorder="1" applyAlignment="1" applyProtection="1">
      <alignment horizontal="center" vertical="center" wrapText="1"/>
      <protection locked="0"/>
    </xf>
    <xf numFmtId="0" fontId="4" fillId="34" borderId="42" xfId="0" applyFont="1" applyFill="1" applyBorder="1" applyAlignment="1" applyProtection="1">
      <alignment horizontal="center" vertical="center" wrapText="1"/>
      <protection locked="0"/>
    </xf>
    <xf numFmtId="49" fontId="4" fillId="34" borderId="52" xfId="0" applyNumberFormat="1" applyFont="1" applyFill="1" applyBorder="1" applyAlignment="1" applyProtection="1">
      <alignment horizontal="center" wrapText="1"/>
      <protection locked="0"/>
    </xf>
    <xf numFmtId="49" fontId="4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43" xfId="0" applyFont="1" applyFill="1" applyBorder="1" applyAlignment="1" applyProtection="1">
      <alignment horizontal="center" wrapText="1"/>
      <protection locked="0"/>
    </xf>
    <xf numFmtId="0" fontId="4" fillId="34" borderId="44" xfId="0" applyFont="1" applyFill="1" applyBorder="1" applyAlignment="1" applyProtection="1">
      <alignment horizontal="center" wrapText="1"/>
      <protection locked="0"/>
    </xf>
    <xf numFmtId="0" fontId="4" fillId="34" borderId="52" xfId="0" applyFont="1" applyFill="1" applyBorder="1" applyAlignment="1" applyProtection="1">
      <alignment horizontal="center" wrapText="1"/>
      <protection locked="0"/>
    </xf>
    <xf numFmtId="0" fontId="4" fillId="34" borderId="11" xfId="0" applyFont="1" applyFill="1" applyBorder="1" applyAlignment="1" applyProtection="1">
      <alignment horizontal="center" vertical="center"/>
      <protection locked="0"/>
    </xf>
    <xf numFmtId="0" fontId="4" fillId="34" borderId="28" xfId="0" applyFont="1" applyFill="1" applyBorder="1" applyAlignment="1" applyProtection="1">
      <alignment horizontal="center" vertical="center"/>
      <protection locked="0"/>
    </xf>
    <xf numFmtId="0" fontId="4" fillId="34" borderId="27" xfId="0" applyFont="1" applyFill="1" applyBorder="1" applyAlignment="1" applyProtection="1">
      <alignment horizontal="center" vertical="center"/>
      <protection locked="0"/>
    </xf>
    <xf numFmtId="49" fontId="4" fillId="34" borderId="11" xfId="0" applyNumberFormat="1" applyFont="1" applyFill="1" applyBorder="1" applyAlignment="1" applyProtection="1">
      <alignment horizontal="center" vertical="center"/>
      <protection locked="0"/>
    </xf>
    <xf numFmtId="49" fontId="4" fillId="34" borderId="28" xfId="0" applyNumberFormat="1" applyFont="1" applyFill="1" applyBorder="1" applyAlignment="1" applyProtection="1">
      <alignment horizontal="center" vertical="center"/>
      <protection locked="0"/>
    </xf>
    <xf numFmtId="49" fontId="4" fillId="34" borderId="27" xfId="0" applyNumberFormat="1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1" xfId="45"/>
    <cellStyle name="Comma 3" xfId="46"/>
    <cellStyle name="Currency" xfId="47"/>
    <cellStyle name="Currency [0]" xfId="48"/>
    <cellStyle name="Explanatory Text" xfId="49"/>
    <cellStyle name="Good" xfId="50"/>
    <cellStyle name="headerStyle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2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1\statistica\supraveghere\PILON%20II\lunare%20-%20MAI%202008%20-%20PILONUL%20II\AVIVA\Anexa%204%20Situatia%20detaliata%20a%20investitiilor-AVI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\supraveghere\DOCUME~1\MARIA~1.BAD\LOCALS~1\Temp\Rar$DI01.391\CSSPP-fonduri-F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ele%20mele\CSSPP%20Report\Ri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uatia Investitiilor"/>
      <sheetName val="Templ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ap"/>
      <sheetName val="Daily_redemptions"/>
      <sheetName val="log_report"/>
      <sheetName val="Ret_partner_log"/>
      <sheetName val="Income_and_exp_1"/>
      <sheetName val="Income_and_exp_2"/>
      <sheetName val="Income_and_exp_3"/>
      <sheetName val="Cont_individual_owner"/>
      <sheetName val="Cont_Individual_portf"/>
      <sheetName val="cus_weekly_rep"/>
      <sheetName val="NAV_calculation_RR"/>
      <sheetName val="broken_deposits"/>
      <sheetName val="Cus_ret_partner_modif_data"/>
      <sheetName val="cus_rep_for_issuers"/>
      <sheetName val="Cus_Not_settled_instr_on_portf"/>
      <sheetName val="Cus_Not_settled_instr_on_p_rom"/>
      <sheetName val="Cus_Not_settled_instruments"/>
      <sheetName val="Cus_Client_List"/>
      <sheetName val="Cus_settled_instruments"/>
      <sheetName val="GL_Portf_Stock_2"/>
      <sheetName val="GL_Portf_Stock_3"/>
      <sheetName val="Cus_Instrument_position"/>
      <sheetName val="derivatives"/>
      <sheetName val="Cus_Client_acc_statement_eng"/>
      <sheetName val="Cus_Client_acc_statement_rom"/>
      <sheetName val="Cus_portfolio_pos_1_eng"/>
      <sheetName val="Cus_portfolio_pos_1_rom"/>
      <sheetName val="Cus_Trans_list_eng"/>
      <sheetName val="Cus_Trans_list_rom"/>
      <sheetName val="Cash_current_accounts"/>
      <sheetName val="Pending_shares"/>
      <sheetName val="Shares_in_portf"/>
      <sheetName val="Fees"/>
      <sheetName val="Bond_state_reports"/>
      <sheetName val="Stock_exchange_sec"/>
      <sheetName val="Corporate_bonds"/>
      <sheetName val="Local_goverment_bonds"/>
      <sheetName val="Registered_investors"/>
      <sheetName val="Broken_limits"/>
      <sheetName val="Cus_subscription_redemption"/>
      <sheetName val="NAV_Reconsiliation"/>
      <sheetName val="Custody_income"/>
      <sheetName val="Cus_10"/>
      <sheetName val="Stock_exchange_price_mod"/>
      <sheetName val="buy_cd"/>
      <sheetName val="Deposits"/>
      <sheetName val="Settlement_order"/>
      <sheetName val="activate_global"/>
      <sheetName val="activitate_investitor"/>
      <sheetName val="Primii_10"/>
      <sheetName val="Investitor_cus"/>
      <sheetName val="CNVM_d"/>
      <sheetName val="CNVM_dd"/>
      <sheetName val="CNVM_he"/>
      <sheetName val="UNOPC"/>
      <sheetName val="Customers_list_extended"/>
      <sheetName val="Subscriptions_and_Redemptions"/>
      <sheetName val="Customer_report_for_all_funds"/>
      <sheetName val="Customer_report_for_each_fund"/>
      <sheetName val="Redemptions_payments"/>
      <sheetName val="fund_in_fund1"/>
      <sheetName val="Redemptions_branch"/>
      <sheetName val="Redemptions_partner"/>
      <sheetName val="Redemptions_inv_note"/>
      <sheetName val="Subscriptions_branch"/>
      <sheetName val="Subscriptions_partner"/>
      <sheetName val="Subscriptions_inv_note"/>
      <sheetName val="Customers_list"/>
      <sheetName val="client_fund_taxes"/>
      <sheetName val="Anex2"/>
      <sheetName val="Anex3"/>
      <sheetName val="Anex4"/>
      <sheetName val="rep6"/>
      <sheetName val="Jelentesek"/>
      <sheetName val="belep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zoomScaleSheetLayoutView="100"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G38" sqref="G38"/>
    </sheetView>
  </sheetViews>
  <sheetFormatPr defaultColWidth="9.140625" defaultRowHeight="12.75"/>
  <cols>
    <col min="1" max="1" width="40.7109375" style="4" customWidth="1"/>
    <col min="2" max="2" width="11.7109375" style="4" customWidth="1"/>
    <col min="3" max="4" width="16.00390625" style="4" bestFit="1" customWidth="1"/>
    <col min="5" max="16384" width="9.140625" style="4" customWidth="1"/>
  </cols>
  <sheetData>
    <row r="1" spans="1:4" ht="12.75" customHeight="1">
      <c r="A1" s="124" t="s">
        <v>0</v>
      </c>
      <c r="B1" s="118" t="s">
        <v>236</v>
      </c>
      <c r="C1" s="119"/>
      <c r="D1" s="149"/>
    </row>
    <row r="2" spans="1:4" ht="35.25" customHeight="1" thickBot="1">
      <c r="A2" s="125"/>
      <c r="B2" s="126" t="s">
        <v>239</v>
      </c>
      <c r="C2" s="127"/>
      <c r="D2" s="148"/>
    </row>
    <row r="3" spans="1:4" ht="13.5" thickBot="1">
      <c r="A3" s="115" t="s">
        <v>1</v>
      </c>
      <c r="B3" s="130" t="s">
        <v>87</v>
      </c>
      <c r="C3" s="138" t="s">
        <v>2</v>
      </c>
      <c r="D3" s="139"/>
    </row>
    <row r="4" spans="1:4" ht="13.5" thickBot="1">
      <c r="A4" s="115"/>
      <c r="B4" s="131"/>
      <c r="C4" s="113">
        <v>42005</v>
      </c>
      <c r="D4" s="113">
        <v>42185</v>
      </c>
    </row>
    <row r="5" spans="1:4" ht="13.5" thickBot="1">
      <c r="A5" s="102" t="s">
        <v>3</v>
      </c>
      <c r="B5" s="111" t="s">
        <v>79</v>
      </c>
      <c r="C5" s="111" t="s">
        <v>4</v>
      </c>
      <c r="D5" s="111" t="s">
        <v>5</v>
      </c>
    </row>
    <row r="6" spans="1:4" s="16" customFormat="1" ht="12.75">
      <c r="A6" s="105" t="s">
        <v>82</v>
      </c>
      <c r="B6" s="13"/>
      <c r="C6" s="14"/>
      <c r="D6" s="15"/>
    </row>
    <row r="7" spans="1:4" s="16" customFormat="1" ht="12.75">
      <c r="A7" s="105" t="s">
        <v>6</v>
      </c>
      <c r="B7" s="9"/>
      <c r="C7" s="17"/>
      <c r="D7" s="18"/>
    </row>
    <row r="8" spans="1:4" s="21" customFormat="1" ht="12.75">
      <c r="A8" s="106" t="s">
        <v>7</v>
      </c>
      <c r="B8" s="10" t="s">
        <v>8</v>
      </c>
      <c r="C8" s="19">
        <v>0</v>
      </c>
      <c r="D8" s="19">
        <v>0</v>
      </c>
    </row>
    <row r="9" spans="1:4" s="21" customFormat="1" ht="12.75">
      <c r="A9" s="106" t="s">
        <v>9</v>
      </c>
      <c r="B9" s="10" t="s">
        <v>10</v>
      </c>
      <c r="C9" s="19">
        <v>1876960519</v>
      </c>
      <c r="D9" s="19">
        <v>2105694966</v>
      </c>
    </row>
    <row r="10" spans="1:4" s="16" customFormat="1" ht="12.75">
      <c r="A10" s="105" t="s">
        <v>88</v>
      </c>
      <c r="B10" s="8" t="s">
        <v>11</v>
      </c>
      <c r="C10" s="23">
        <f>C8+C9</f>
        <v>1876960519</v>
      </c>
      <c r="D10" s="23">
        <f>D8+D9</f>
        <v>2105694966</v>
      </c>
    </row>
    <row r="11" spans="1:4" s="16" customFormat="1" ht="12.75">
      <c r="A11" s="105" t="s">
        <v>12</v>
      </c>
      <c r="B11" s="9"/>
      <c r="C11" s="24"/>
      <c r="D11" s="25"/>
    </row>
    <row r="12" spans="1:4" s="16" customFormat="1" ht="12.75">
      <c r="A12" s="105" t="s">
        <v>13</v>
      </c>
      <c r="B12" s="9"/>
      <c r="C12" s="17"/>
      <c r="D12" s="18"/>
    </row>
    <row r="13" spans="1:4" s="21" customFormat="1" ht="12.75">
      <c r="A13" s="106" t="s">
        <v>14</v>
      </c>
      <c r="B13" s="10" t="s">
        <v>15</v>
      </c>
      <c r="C13" s="19">
        <v>0</v>
      </c>
      <c r="D13" s="19">
        <v>0</v>
      </c>
    </row>
    <row r="14" spans="1:4" s="21" customFormat="1" ht="12.75">
      <c r="A14" s="106" t="s">
        <v>16</v>
      </c>
      <c r="B14" s="10" t="s">
        <v>17</v>
      </c>
      <c r="C14" s="19">
        <v>0</v>
      </c>
      <c r="D14" s="19">
        <v>0</v>
      </c>
    </row>
    <row r="15" spans="1:4" s="21" customFormat="1" ht="12.75">
      <c r="A15" s="106" t="s">
        <v>90</v>
      </c>
      <c r="B15" s="10" t="s">
        <v>18</v>
      </c>
      <c r="C15" s="19">
        <v>0</v>
      </c>
      <c r="D15" s="19">
        <v>0</v>
      </c>
    </row>
    <row r="16" spans="1:4" s="21" customFormat="1" ht="12.75">
      <c r="A16" s="106" t="s">
        <v>19</v>
      </c>
      <c r="B16" s="10" t="s">
        <v>20</v>
      </c>
      <c r="C16" s="19">
        <v>0</v>
      </c>
      <c r="D16" s="19">
        <v>-2571</v>
      </c>
    </row>
    <row r="17" spans="1:4" s="21" customFormat="1" ht="12.75">
      <c r="A17" s="106" t="s">
        <v>21</v>
      </c>
      <c r="B17" s="10" t="s">
        <v>22</v>
      </c>
      <c r="C17" s="19">
        <v>359</v>
      </c>
      <c r="D17" s="19">
        <v>8065836</v>
      </c>
    </row>
    <row r="18" spans="1:4" s="16" customFormat="1" ht="12.75">
      <c r="A18" s="105" t="s">
        <v>89</v>
      </c>
      <c r="B18" s="11" t="s">
        <v>23</v>
      </c>
      <c r="C18" s="26">
        <f>C13+C14+C15+C16+C17</f>
        <v>359</v>
      </c>
      <c r="D18" s="26">
        <f>D13+D14+D15+D16+D17</f>
        <v>8063265</v>
      </c>
    </row>
    <row r="19" spans="1:4" s="16" customFormat="1" ht="12.75">
      <c r="A19" s="107" t="s">
        <v>24</v>
      </c>
      <c r="B19" s="9"/>
      <c r="C19" s="17"/>
      <c r="D19" s="18"/>
    </row>
    <row r="20" spans="1:4" s="21" customFormat="1" ht="25.5">
      <c r="A20" s="108" t="s">
        <v>25</v>
      </c>
      <c r="B20" s="10" t="s">
        <v>26</v>
      </c>
      <c r="C20" s="19">
        <v>844969337</v>
      </c>
      <c r="D20" s="19">
        <v>971074242</v>
      </c>
    </row>
    <row r="21" spans="1:4" s="16" customFormat="1" ht="25.5">
      <c r="A21" s="105" t="s">
        <v>27</v>
      </c>
      <c r="B21" s="8" t="s">
        <v>28</v>
      </c>
      <c r="C21" s="19">
        <v>779</v>
      </c>
      <c r="D21" s="19">
        <v>2687</v>
      </c>
    </row>
    <row r="22" spans="1:4" s="16" customFormat="1" ht="12.75">
      <c r="A22" s="107" t="s">
        <v>84</v>
      </c>
      <c r="B22" s="8" t="s">
        <v>29</v>
      </c>
      <c r="C22" s="27">
        <f>C18+C20+C21</f>
        <v>844970475</v>
      </c>
      <c r="D22" s="27">
        <f>D18+D20+D21</f>
        <v>979140194</v>
      </c>
    </row>
    <row r="23" spans="1:4" s="16" customFormat="1" ht="12.75">
      <c r="A23" s="107" t="s">
        <v>83</v>
      </c>
      <c r="B23" s="8" t="s">
        <v>30</v>
      </c>
      <c r="C23" s="19">
        <v>0</v>
      </c>
      <c r="D23" s="19">
        <v>0</v>
      </c>
    </row>
    <row r="24" spans="1:4" s="16" customFormat="1" ht="25.5">
      <c r="A24" s="107" t="s">
        <v>80</v>
      </c>
      <c r="B24" s="9"/>
      <c r="C24" s="17"/>
      <c r="D24" s="18"/>
    </row>
    <row r="25" spans="1:4" s="21" customFormat="1" ht="12.75">
      <c r="A25" s="108" t="s">
        <v>31</v>
      </c>
      <c r="B25" s="10" t="s">
        <v>32</v>
      </c>
      <c r="C25" s="19">
        <v>0</v>
      </c>
      <c r="D25" s="19">
        <v>0</v>
      </c>
    </row>
    <row r="26" spans="1:4" s="21" customFormat="1" ht="12.75">
      <c r="A26" s="108" t="s">
        <v>33</v>
      </c>
      <c r="B26" s="10" t="s">
        <v>34</v>
      </c>
      <c r="C26" s="19">
        <v>10118</v>
      </c>
      <c r="D26" s="19">
        <v>8363</v>
      </c>
    </row>
    <row r="27" spans="1:4" s="21" customFormat="1" ht="12.75">
      <c r="A27" s="108" t="s">
        <v>35</v>
      </c>
      <c r="B27" s="10" t="s">
        <v>36</v>
      </c>
      <c r="C27" s="19">
        <v>0</v>
      </c>
      <c r="D27" s="19">
        <v>0</v>
      </c>
    </row>
    <row r="28" spans="1:4" s="21" customFormat="1" ht="25.5">
      <c r="A28" s="108" t="s">
        <v>240</v>
      </c>
      <c r="B28" s="10" t="s">
        <v>37</v>
      </c>
      <c r="C28" s="19">
        <v>0</v>
      </c>
      <c r="D28" s="19">
        <v>0</v>
      </c>
    </row>
    <row r="29" spans="1:4" s="21" customFormat="1" ht="25.5">
      <c r="A29" s="108" t="s">
        <v>38</v>
      </c>
      <c r="B29" s="10" t="s">
        <v>39</v>
      </c>
      <c r="C29" s="19">
        <v>7591392.5</v>
      </c>
      <c r="D29" s="19">
        <v>10598843</v>
      </c>
    </row>
    <row r="30" spans="1:4" s="16" customFormat="1" ht="12.75">
      <c r="A30" s="107" t="s">
        <v>85</v>
      </c>
      <c r="B30" s="8" t="s">
        <v>40</v>
      </c>
      <c r="C30" s="27">
        <f>SUM(C25:C29)</f>
        <v>7601510.5</v>
      </c>
      <c r="D30" s="30">
        <f>SUM(D25:D29)</f>
        <v>10607206</v>
      </c>
    </row>
    <row r="31" spans="1:4" s="16" customFormat="1" ht="25.5">
      <c r="A31" s="107" t="s">
        <v>41</v>
      </c>
      <c r="B31" s="8" t="s">
        <v>42</v>
      </c>
      <c r="C31" s="27">
        <f>C22+C23-C30-C40</f>
        <v>837368605.5</v>
      </c>
      <c r="D31" s="27">
        <f>D22+D23-D30-D40</f>
        <v>968532988</v>
      </c>
    </row>
    <row r="32" spans="1:4" s="16" customFormat="1" ht="25.5">
      <c r="A32" s="107" t="s">
        <v>43</v>
      </c>
      <c r="B32" s="8" t="s">
        <v>44</v>
      </c>
      <c r="C32" s="23">
        <f>C10+C31</f>
        <v>2714329124.5</v>
      </c>
      <c r="D32" s="31">
        <f>D10+D31</f>
        <v>3074227954</v>
      </c>
    </row>
    <row r="33" spans="1:4" s="16" customFormat="1" ht="25.5">
      <c r="A33" s="107" t="s">
        <v>45</v>
      </c>
      <c r="B33" s="9"/>
      <c r="C33" s="17"/>
      <c r="D33" s="18"/>
    </row>
    <row r="34" spans="1:4" s="21" customFormat="1" ht="12.75">
      <c r="A34" s="108" t="s">
        <v>46</v>
      </c>
      <c r="B34" s="10" t="s">
        <v>47</v>
      </c>
      <c r="C34" s="19">
        <v>0</v>
      </c>
      <c r="D34" s="19">
        <v>0</v>
      </c>
    </row>
    <row r="35" spans="1:4" s="21" customFormat="1" ht="12.75">
      <c r="A35" s="108" t="s">
        <v>33</v>
      </c>
      <c r="B35" s="10" t="s">
        <v>48</v>
      </c>
      <c r="C35" s="19">
        <v>0</v>
      </c>
      <c r="D35" s="19">
        <v>0</v>
      </c>
    </row>
    <row r="36" spans="1:4" s="21" customFormat="1" ht="12.75">
      <c r="A36" s="108" t="s">
        <v>35</v>
      </c>
      <c r="B36" s="10" t="s">
        <v>49</v>
      </c>
      <c r="C36" s="19">
        <v>0</v>
      </c>
      <c r="D36" s="19">
        <v>0</v>
      </c>
    </row>
    <row r="37" spans="1:4" s="21" customFormat="1" ht="25.5">
      <c r="A37" s="108" t="s">
        <v>50</v>
      </c>
      <c r="B37" s="10" t="s">
        <v>51</v>
      </c>
      <c r="C37" s="19">
        <v>0</v>
      </c>
      <c r="D37" s="19">
        <v>0</v>
      </c>
    </row>
    <row r="38" spans="1:4" s="21" customFormat="1" ht="25.5">
      <c r="A38" s="108" t="s">
        <v>52</v>
      </c>
      <c r="B38" s="10" t="s">
        <v>53</v>
      </c>
      <c r="C38" s="19">
        <v>0</v>
      </c>
      <c r="D38" s="19">
        <v>0</v>
      </c>
    </row>
    <row r="39" spans="1:4" s="16" customFormat="1" ht="12.75">
      <c r="A39" s="107" t="s">
        <v>86</v>
      </c>
      <c r="B39" s="8" t="s">
        <v>54</v>
      </c>
      <c r="C39" s="27">
        <f>SUM(C34:C38)</f>
        <v>0</v>
      </c>
      <c r="D39" s="27">
        <f>SUM(D34:D38)</f>
        <v>0</v>
      </c>
    </row>
    <row r="40" spans="1:4" s="16" customFormat="1" ht="12.75">
      <c r="A40" s="107" t="s">
        <v>55</v>
      </c>
      <c r="B40" s="8" t="s">
        <v>56</v>
      </c>
      <c r="C40" s="19">
        <v>359</v>
      </c>
      <c r="D40" s="19">
        <v>0</v>
      </c>
    </row>
    <row r="41" spans="1:4" s="16" customFormat="1" ht="12.75">
      <c r="A41" s="107" t="s">
        <v>57</v>
      </c>
      <c r="B41" s="9"/>
      <c r="C41" s="24"/>
      <c r="D41" s="25"/>
    </row>
    <row r="42" spans="1:4" s="16" customFormat="1" ht="12.75">
      <c r="A42" s="107" t="s">
        <v>81</v>
      </c>
      <c r="B42" s="9"/>
      <c r="C42" s="17"/>
      <c r="D42" s="18"/>
    </row>
    <row r="43" spans="1:4" s="21" customFormat="1" ht="12.75">
      <c r="A43" s="108" t="s">
        <v>232</v>
      </c>
      <c r="B43" s="10" t="s">
        <v>58</v>
      </c>
      <c r="C43" s="19">
        <v>2180452089</v>
      </c>
      <c r="D43" s="19">
        <v>2499646882</v>
      </c>
    </row>
    <row r="44" spans="1:4" s="16" customFormat="1" ht="12.75">
      <c r="A44" s="107" t="s">
        <v>59</v>
      </c>
      <c r="B44" s="9"/>
      <c r="C44" s="17"/>
      <c r="D44" s="18"/>
    </row>
    <row r="45" spans="1:4" s="21" customFormat="1" ht="12.75">
      <c r="A45" s="108" t="s">
        <v>60</v>
      </c>
      <c r="B45" s="10" t="s">
        <v>61</v>
      </c>
      <c r="C45" s="19">
        <v>0</v>
      </c>
      <c r="D45" s="19">
        <v>0</v>
      </c>
    </row>
    <row r="46" spans="1:4" s="16" customFormat="1" ht="12.75">
      <c r="A46" s="107" t="s">
        <v>62</v>
      </c>
      <c r="B46" s="9"/>
      <c r="C46" s="17"/>
      <c r="D46" s="18"/>
    </row>
    <row r="47" spans="1:4" s="21" customFormat="1" ht="25.5">
      <c r="A47" s="109" t="s">
        <v>63</v>
      </c>
      <c r="B47" s="10" t="s">
        <v>64</v>
      </c>
      <c r="C47" s="19">
        <v>0</v>
      </c>
      <c r="D47" s="19">
        <v>0</v>
      </c>
    </row>
    <row r="48" spans="1:4" s="16" customFormat="1" ht="12.75">
      <c r="A48" s="107" t="s">
        <v>65</v>
      </c>
      <c r="B48" s="9"/>
      <c r="C48" s="24"/>
      <c r="D48" s="25"/>
    </row>
    <row r="49" spans="1:4" s="21" customFormat="1" ht="25.5">
      <c r="A49" s="108" t="s">
        <v>66</v>
      </c>
      <c r="B49" s="33"/>
      <c r="C49" s="34"/>
      <c r="D49" s="35"/>
    </row>
    <row r="50" spans="1:4" s="21" customFormat="1" ht="12.75">
      <c r="A50" s="108" t="s">
        <v>241</v>
      </c>
      <c r="B50" s="10" t="s">
        <v>67</v>
      </c>
      <c r="C50" s="19">
        <v>296554410</v>
      </c>
      <c r="D50" s="19">
        <v>532919891</v>
      </c>
    </row>
    <row r="51" spans="1:4" s="21" customFormat="1" ht="12.75">
      <c r="A51" s="108" t="s">
        <v>68</v>
      </c>
      <c r="B51" s="10" t="s">
        <v>69</v>
      </c>
      <c r="C51" s="19">
        <v>0</v>
      </c>
      <c r="D51" s="19">
        <v>0</v>
      </c>
    </row>
    <row r="52" spans="1:4" s="21" customFormat="1" ht="25.5">
      <c r="A52" s="108" t="s">
        <v>242</v>
      </c>
      <c r="B52" s="37"/>
      <c r="C52" s="34"/>
      <c r="D52" s="35"/>
    </row>
    <row r="53" spans="1:4" s="21" customFormat="1" ht="12.75">
      <c r="A53" s="108" t="s">
        <v>241</v>
      </c>
      <c r="B53" s="10" t="s">
        <v>70</v>
      </c>
      <c r="C53" s="19">
        <v>0</v>
      </c>
      <c r="D53" s="19">
        <v>0</v>
      </c>
    </row>
    <row r="54" spans="1:4" s="21" customFormat="1" ht="12.75">
      <c r="A54" s="108" t="s">
        <v>68</v>
      </c>
      <c r="B54" s="10" t="s">
        <v>71</v>
      </c>
      <c r="C54" s="19">
        <v>0</v>
      </c>
      <c r="D54" s="19">
        <v>0</v>
      </c>
    </row>
    <row r="55" spans="1:4" s="16" customFormat="1" ht="25.5">
      <c r="A55" s="107" t="s">
        <v>72</v>
      </c>
      <c r="B55" s="9"/>
      <c r="C55" s="17"/>
      <c r="D55" s="18"/>
    </row>
    <row r="56" spans="1:4" s="21" customFormat="1" ht="12.75">
      <c r="A56" s="108" t="s">
        <v>241</v>
      </c>
      <c r="B56" s="10" t="s">
        <v>73</v>
      </c>
      <c r="C56" s="19">
        <v>237322626</v>
      </c>
      <c r="D56" s="19">
        <v>41661181</v>
      </c>
    </row>
    <row r="57" spans="1:4" s="21" customFormat="1" ht="12.75">
      <c r="A57" s="108" t="s">
        <v>68</v>
      </c>
      <c r="B57" s="10" t="s">
        <v>74</v>
      </c>
      <c r="C57" s="19">
        <v>0</v>
      </c>
      <c r="D57" s="19">
        <v>0</v>
      </c>
    </row>
    <row r="58" spans="1:4" s="16" customFormat="1" ht="12.75">
      <c r="A58" s="107" t="s">
        <v>75</v>
      </c>
      <c r="B58" s="8" t="s">
        <v>76</v>
      </c>
      <c r="C58" s="19">
        <v>0</v>
      </c>
      <c r="D58" s="19">
        <v>0</v>
      </c>
    </row>
    <row r="59" spans="1:4" s="16" customFormat="1" ht="26.25" thickBot="1">
      <c r="A59" s="107" t="s">
        <v>77</v>
      </c>
      <c r="B59" s="12" t="s">
        <v>78</v>
      </c>
      <c r="C59" s="39">
        <f>C43+C45+C47+C50-C51+C53-C54+C56-C57-C58</f>
        <v>2714329125</v>
      </c>
      <c r="D59" s="40">
        <f>D43+D45+D47+D50-D51+D53-D54+D56-D57-D58</f>
        <v>3074227954</v>
      </c>
    </row>
  </sheetData>
  <sheetProtection selectLockedCells="1"/>
  <mergeCells count="6">
    <mergeCell ref="A1:A2"/>
    <mergeCell ref="B2:D2"/>
    <mergeCell ref="B1:D1"/>
    <mergeCell ref="A3:A4"/>
    <mergeCell ref="B3:B4"/>
    <mergeCell ref="C3:D3"/>
  </mergeCells>
  <dataValidations count="2">
    <dataValidation type="whole" allowBlank="1" showInputMessage="1" showErrorMessage="1" errorTitle="Eroare format data" error="Eroare format data" sqref="C13:D17 C56:D58 C47:D47 C45:D45 C23:D23 C20:D21 C8:D9 C53:D54 C50:D51 C43:D43 C40:D40 C34:D38 C25:D29">
      <formula1>0</formula1>
      <formula2>1.11111111111111E+24</formula2>
    </dataValidation>
    <dataValidation type="list" allowBlank="1" showInputMessage="1" showErrorMessage="1" sqref="B2">
      <formula1>list</formula1>
    </dataValidation>
  </dataValidations>
  <hyperlinks>
    <hyperlink ref="A37" r:id="rId1" display="_ftn1"/>
  </hyperlinks>
  <printOptions/>
  <pageMargins left="0.75" right="0.75" top="0.48" bottom="0.51" header="0.49" footer="0.42"/>
  <pageSetup horizontalDpi="600" verticalDpi="600" orientation="portrait" scale="4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H17" sqref="H17"/>
    </sheetView>
  </sheetViews>
  <sheetFormatPr defaultColWidth="9.140625" defaultRowHeight="12.75"/>
  <cols>
    <col min="1" max="1" width="44.28125" style="4" customWidth="1"/>
    <col min="2" max="2" width="9.28125" style="4" customWidth="1"/>
    <col min="3" max="4" width="16.00390625" style="4" bestFit="1" customWidth="1"/>
    <col min="5" max="16384" width="9.140625" style="4" customWidth="1"/>
  </cols>
  <sheetData>
    <row r="1" spans="1:4" ht="12.75" customHeight="1">
      <c r="A1" s="140" t="s">
        <v>0</v>
      </c>
      <c r="B1" s="142" t="s">
        <v>243</v>
      </c>
      <c r="C1" s="143"/>
      <c r="D1" s="144"/>
    </row>
    <row r="2" spans="1:4" ht="27.75" customHeight="1" thickBot="1">
      <c r="A2" s="141"/>
      <c r="B2" s="127" t="s">
        <v>239</v>
      </c>
      <c r="C2" s="127"/>
      <c r="D2" s="128"/>
    </row>
    <row r="3" spans="1:4" ht="13.5" thickBot="1">
      <c r="A3" s="147" t="s">
        <v>1</v>
      </c>
      <c r="B3" s="145" t="s">
        <v>87</v>
      </c>
      <c r="C3" s="138" t="s">
        <v>2</v>
      </c>
      <c r="D3" s="139"/>
    </row>
    <row r="4" spans="1:4" ht="13.5" thickBot="1">
      <c r="A4" s="115"/>
      <c r="B4" s="146"/>
      <c r="C4" s="113">
        <v>42005</v>
      </c>
      <c r="D4" s="113">
        <v>42185</v>
      </c>
    </row>
    <row r="5" spans="1:4" ht="13.5" thickBot="1">
      <c r="A5" s="102" t="s">
        <v>3</v>
      </c>
      <c r="B5" s="111" t="s">
        <v>79</v>
      </c>
      <c r="C5" s="111" t="s">
        <v>4</v>
      </c>
      <c r="D5" s="111" t="s">
        <v>5</v>
      </c>
    </row>
    <row r="6" spans="1:4" s="16" customFormat="1" ht="12.75">
      <c r="A6" s="105" t="s">
        <v>82</v>
      </c>
      <c r="B6" s="73"/>
      <c r="C6" s="14"/>
      <c r="D6" s="15"/>
    </row>
    <row r="7" spans="1:4" s="16" customFormat="1" ht="12.75">
      <c r="A7" s="105" t="s">
        <v>6</v>
      </c>
      <c r="B7" s="69"/>
      <c r="C7" s="17"/>
      <c r="D7" s="18"/>
    </row>
    <row r="8" spans="1:4" s="21" customFormat="1" ht="12.75">
      <c r="A8" s="106" t="s">
        <v>7</v>
      </c>
      <c r="B8" s="70" t="s">
        <v>8</v>
      </c>
      <c r="C8" s="74">
        <v>0</v>
      </c>
      <c r="D8" s="75">
        <v>0</v>
      </c>
    </row>
    <row r="9" spans="1:4" s="21" customFormat="1" ht="12.75">
      <c r="A9" s="106" t="s">
        <v>9</v>
      </c>
      <c r="B9" s="70" t="s">
        <v>10</v>
      </c>
      <c r="C9" s="76">
        <v>1047320493</v>
      </c>
      <c r="D9" s="77">
        <v>1103289051.99</v>
      </c>
    </row>
    <row r="10" spans="1:4" s="16" customFormat="1" ht="12.75">
      <c r="A10" s="105" t="s">
        <v>88</v>
      </c>
      <c r="B10" s="68" t="s">
        <v>11</v>
      </c>
      <c r="C10" s="78">
        <f>C8+C9</f>
        <v>1047320493</v>
      </c>
      <c r="D10" s="78">
        <f>D8+D9</f>
        <v>1103289051.99</v>
      </c>
    </row>
    <row r="11" spans="1:4" s="16" customFormat="1" ht="12.75">
      <c r="A11" s="105" t="s">
        <v>12</v>
      </c>
      <c r="B11" s="69"/>
      <c r="C11" s="79"/>
      <c r="D11" s="80"/>
    </row>
    <row r="12" spans="1:4" s="16" customFormat="1" ht="12.75">
      <c r="A12" s="105" t="s">
        <v>13</v>
      </c>
      <c r="B12" s="69"/>
      <c r="C12" s="81"/>
      <c r="D12" s="82"/>
    </row>
    <row r="13" spans="1:4" s="21" customFormat="1" ht="12.75">
      <c r="A13" s="106" t="s">
        <v>14</v>
      </c>
      <c r="B13" s="70" t="s">
        <v>15</v>
      </c>
      <c r="C13" s="74">
        <v>0</v>
      </c>
      <c r="D13" s="75">
        <v>0</v>
      </c>
    </row>
    <row r="14" spans="1:4" s="21" customFormat="1" ht="12.75">
      <c r="A14" s="106" t="s">
        <v>16</v>
      </c>
      <c r="B14" s="70" t="s">
        <v>17</v>
      </c>
      <c r="C14" s="76">
        <v>0</v>
      </c>
      <c r="D14" s="77">
        <v>0</v>
      </c>
    </row>
    <row r="15" spans="1:4" s="21" customFormat="1" ht="12.75">
      <c r="A15" s="106" t="s">
        <v>90</v>
      </c>
      <c r="B15" s="70" t="s">
        <v>18</v>
      </c>
      <c r="C15" s="76">
        <v>0</v>
      </c>
      <c r="D15" s="77">
        <v>0</v>
      </c>
    </row>
    <row r="16" spans="1:4" s="21" customFormat="1" ht="12.75">
      <c r="A16" s="106" t="s">
        <v>19</v>
      </c>
      <c r="B16" s="70" t="s">
        <v>20</v>
      </c>
      <c r="C16" s="76">
        <v>0</v>
      </c>
      <c r="D16" s="77">
        <v>0</v>
      </c>
    </row>
    <row r="17" spans="1:4" s="21" customFormat="1" ht="12.75">
      <c r="A17" s="106" t="s">
        <v>21</v>
      </c>
      <c r="B17" s="70" t="s">
        <v>22</v>
      </c>
      <c r="C17" s="76">
        <v>2157810</v>
      </c>
      <c r="D17" s="77">
        <v>5834601</v>
      </c>
    </row>
    <row r="18" spans="1:4" s="16" customFormat="1" ht="12.75">
      <c r="A18" s="105" t="s">
        <v>89</v>
      </c>
      <c r="B18" s="71" t="s">
        <v>23</v>
      </c>
      <c r="C18" s="83">
        <f>C13+C14+C15+C16+C17</f>
        <v>2157810</v>
      </c>
      <c r="D18" s="83">
        <f>D13+D14+D15+D16+D17</f>
        <v>5834601</v>
      </c>
    </row>
    <row r="19" spans="1:4" s="16" customFormat="1" ht="12.75">
      <c r="A19" s="107" t="s">
        <v>24</v>
      </c>
      <c r="B19" s="69"/>
      <c r="C19" s="81"/>
      <c r="D19" s="82"/>
    </row>
    <row r="20" spans="1:4" s="21" customFormat="1" ht="25.5">
      <c r="A20" s="108" t="s">
        <v>25</v>
      </c>
      <c r="B20" s="70" t="s">
        <v>26</v>
      </c>
      <c r="C20" s="74">
        <v>550867833</v>
      </c>
      <c r="D20" s="75">
        <v>711264204</v>
      </c>
    </row>
    <row r="21" spans="1:4" s="16" customFormat="1" ht="12.75">
      <c r="A21" s="105" t="s">
        <v>27</v>
      </c>
      <c r="B21" s="68" t="s">
        <v>28</v>
      </c>
      <c r="C21" s="84">
        <v>0</v>
      </c>
      <c r="D21" s="85">
        <v>0</v>
      </c>
    </row>
    <row r="22" spans="1:4" s="16" customFormat="1" ht="12.75">
      <c r="A22" s="107" t="s">
        <v>84</v>
      </c>
      <c r="B22" s="68" t="s">
        <v>29</v>
      </c>
      <c r="C22" s="86">
        <f>C18+C20+C21</f>
        <v>553025643</v>
      </c>
      <c r="D22" s="86">
        <f>D18+D20+D21</f>
        <v>717098805</v>
      </c>
    </row>
    <row r="23" spans="1:4" s="16" customFormat="1" ht="12.75">
      <c r="A23" s="107" t="s">
        <v>83</v>
      </c>
      <c r="B23" s="68" t="s">
        <v>30</v>
      </c>
      <c r="C23" s="80"/>
      <c r="D23" s="87">
        <v>0</v>
      </c>
    </row>
    <row r="24" spans="1:4" s="16" customFormat="1" ht="25.5">
      <c r="A24" s="107" t="s">
        <v>80</v>
      </c>
      <c r="B24" s="69"/>
      <c r="C24" s="81"/>
      <c r="D24" s="82"/>
    </row>
    <row r="25" spans="1:4" s="21" customFormat="1" ht="12.75">
      <c r="A25" s="108" t="s">
        <v>31</v>
      </c>
      <c r="B25" s="70" t="s">
        <v>32</v>
      </c>
      <c r="C25" s="74">
        <v>0</v>
      </c>
      <c r="D25" s="75">
        <v>0</v>
      </c>
    </row>
    <row r="26" spans="1:4" s="21" customFormat="1" ht="12.75">
      <c r="A26" s="108" t="s">
        <v>33</v>
      </c>
      <c r="B26" s="70" t="s">
        <v>34</v>
      </c>
      <c r="C26" s="76">
        <v>17840</v>
      </c>
      <c r="D26" s="77">
        <v>22117</v>
      </c>
    </row>
    <row r="27" spans="1:4" s="21" customFormat="1" ht="12.75">
      <c r="A27" s="108" t="s">
        <v>35</v>
      </c>
      <c r="B27" s="70" t="s">
        <v>36</v>
      </c>
      <c r="C27" s="76">
        <v>0</v>
      </c>
      <c r="D27" s="77">
        <v>0</v>
      </c>
    </row>
    <row r="28" spans="1:4" s="21" customFormat="1" ht="25.5">
      <c r="A28" s="108" t="s">
        <v>240</v>
      </c>
      <c r="B28" s="70" t="s">
        <v>37</v>
      </c>
      <c r="C28" s="76">
        <v>0</v>
      </c>
      <c r="D28" s="75">
        <v>0</v>
      </c>
    </row>
    <row r="29" spans="1:4" s="21" customFormat="1" ht="12.75">
      <c r="A29" s="108" t="s">
        <v>38</v>
      </c>
      <c r="B29" s="70" t="s">
        <v>39</v>
      </c>
      <c r="C29" s="76">
        <v>3196470</v>
      </c>
      <c r="D29" s="77">
        <v>1473166</v>
      </c>
    </row>
    <row r="30" spans="1:4" s="16" customFormat="1" ht="12.75">
      <c r="A30" s="107" t="s">
        <v>85</v>
      </c>
      <c r="B30" s="68" t="s">
        <v>40</v>
      </c>
      <c r="C30" s="86">
        <f>SUM(C25:C29)</f>
        <v>3214310</v>
      </c>
      <c r="D30" s="86">
        <f>SUM(D25:D29)</f>
        <v>1495283</v>
      </c>
    </row>
    <row r="31" spans="1:4" s="16" customFormat="1" ht="25.5">
      <c r="A31" s="107" t="s">
        <v>41</v>
      </c>
      <c r="B31" s="68" t="s">
        <v>42</v>
      </c>
      <c r="C31" s="86">
        <f>C22+C23-C30-C40</f>
        <v>547688118</v>
      </c>
      <c r="D31" s="86">
        <f>D22+D23-D30-D40</f>
        <v>712301528</v>
      </c>
    </row>
    <row r="32" spans="1:4" s="16" customFormat="1" ht="25.5">
      <c r="A32" s="107" t="s">
        <v>43</v>
      </c>
      <c r="B32" s="68" t="s">
        <v>44</v>
      </c>
      <c r="C32" s="78">
        <f>C10+C31</f>
        <v>1595008611</v>
      </c>
      <c r="D32" s="78">
        <f>D10+D31</f>
        <v>1815590579.99</v>
      </c>
    </row>
    <row r="33" spans="1:4" s="16" customFormat="1" ht="25.5">
      <c r="A33" s="107" t="s">
        <v>45</v>
      </c>
      <c r="B33" s="69"/>
      <c r="C33" s="81"/>
      <c r="D33" s="82"/>
    </row>
    <row r="34" spans="1:4" s="21" customFormat="1" ht="12.75">
      <c r="A34" s="108" t="s">
        <v>46</v>
      </c>
      <c r="B34" s="70" t="s">
        <v>47</v>
      </c>
      <c r="C34" s="88">
        <v>0</v>
      </c>
      <c r="D34" s="75">
        <v>0</v>
      </c>
    </row>
    <row r="35" spans="1:4" s="21" customFormat="1" ht="12.75">
      <c r="A35" s="108" t="s">
        <v>33</v>
      </c>
      <c r="B35" s="70" t="s">
        <v>48</v>
      </c>
      <c r="C35" s="89">
        <v>0</v>
      </c>
      <c r="D35" s="77">
        <v>0</v>
      </c>
    </row>
    <row r="36" spans="1:4" s="21" customFormat="1" ht="12.75">
      <c r="A36" s="108" t="s">
        <v>35</v>
      </c>
      <c r="B36" s="70" t="s">
        <v>49</v>
      </c>
      <c r="C36" s="89">
        <v>0</v>
      </c>
      <c r="D36" s="77">
        <v>0</v>
      </c>
    </row>
    <row r="37" spans="1:4" s="21" customFormat="1" ht="25.5">
      <c r="A37" s="108" t="s">
        <v>50</v>
      </c>
      <c r="B37" s="70" t="s">
        <v>51</v>
      </c>
      <c r="C37" s="89">
        <v>0</v>
      </c>
      <c r="D37" s="77">
        <v>0</v>
      </c>
    </row>
    <row r="38" spans="1:4" s="21" customFormat="1" ht="12.75">
      <c r="A38" s="108" t="s">
        <v>52</v>
      </c>
      <c r="B38" s="70" t="s">
        <v>53</v>
      </c>
      <c r="C38" s="89">
        <v>0</v>
      </c>
      <c r="D38" s="77">
        <v>0</v>
      </c>
    </row>
    <row r="39" spans="1:4" s="16" customFormat="1" ht="12.75">
      <c r="A39" s="107" t="s">
        <v>86</v>
      </c>
      <c r="B39" s="68" t="s">
        <v>54</v>
      </c>
      <c r="C39" s="86">
        <f>SUM(C34:C38)</f>
        <v>0</v>
      </c>
      <c r="D39" s="86">
        <f>SUM(D34:D38)</f>
        <v>0</v>
      </c>
    </row>
    <row r="40" spans="1:4" s="16" customFormat="1" ht="12.75">
      <c r="A40" s="107" t="s">
        <v>55</v>
      </c>
      <c r="B40" s="68" t="s">
        <v>56</v>
      </c>
      <c r="C40" s="90">
        <v>2123215</v>
      </c>
      <c r="D40" s="87">
        <v>3301994</v>
      </c>
    </row>
    <row r="41" spans="1:4" s="16" customFormat="1" ht="12.75">
      <c r="A41" s="107" t="s">
        <v>57</v>
      </c>
      <c r="B41" s="69"/>
      <c r="C41" s="79"/>
      <c r="D41" s="80"/>
    </row>
    <row r="42" spans="1:4" s="16" customFormat="1" ht="12.75">
      <c r="A42" s="107" t="s">
        <v>81</v>
      </c>
      <c r="B42" s="69"/>
      <c r="C42" s="81"/>
      <c r="D42" s="82"/>
    </row>
    <row r="43" spans="1:4" s="21" customFormat="1" ht="12.75">
      <c r="A43" s="108" t="s">
        <v>232</v>
      </c>
      <c r="B43" s="70" t="s">
        <v>58</v>
      </c>
      <c r="C43" s="91">
        <v>1218889912</v>
      </c>
      <c r="D43" s="92">
        <v>1415377824</v>
      </c>
    </row>
    <row r="44" spans="1:4" s="16" customFormat="1" ht="12.75">
      <c r="A44" s="107" t="s">
        <v>59</v>
      </c>
      <c r="B44" s="69"/>
      <c r="C44" s="81"/>
      <c r="D44" s="82"/>
    </row>
    <row r="45" spans="1:4" s="21" customFormat="1" ht="12.75">
      <c r="A45" s="108" t="s">
        <v>60</v>
      </c>
      <c r="B45" s="70" t="s">
        <v>61</v>
      </c>
      <c r="C45" s="92">
        <v>0</v>
      </c>
      <c r="D45" s="92">
        <v>0</v>
      </c>
    </row>
    <row r="46" spans="1:4" s="16" customFormat="1" ht="12.75">
      <c r="A46" s="107" t="s">
        <v>62</v>
      </c>
      <c r="B46" s="69"/>
      <c r="C46" s="81"/>
      <c r="D46" s="82"/>
    </row>
    <row r="47" spans="1:4" s="21" customFormat="1" ht="25.5">
      <c r="A47" s="109" t="s">
        <v>63</v>
      </c>
      <c r="B47" s="70" t="s">
        <v>64</v>
      </c>
      <c r="C47" s="92">
        <v>0</v>
      </c>
      <c r="D47" s="92">
        <v>0</v>
      </c>
    </row>
    <row r="48" spans="1:4" s="16" customFormat="1" ht="12.75">
      <c r="A48" s="107" t="s">
        <v>65</v>
      </c>
      <c r="B48" s="69"/>
      <c r="C48" s="79"/>
      <c r="D48" s="80"/>
    </row>
    <row r="49" spans="1:4" s="21" customFormat="1" ht="25.5">
      <c r="A49" s="108" t="s">
        <v>66</v>
      </c>
      <c r="B49" s="93"/>
      <c r="C49" s="94"/>
      <c r="D49" s="89"/>
    </row>
    <row r="50" spans="1:4" s="21" customFormat="1" ht="12.75">
      <c r="A50" s="108" t="s">
        <v>241</v>
      </c>
      <c r="B50" s="70" t="s">
        <v>67</v>
      </c>
      <c r="C50" s="74">
        <v>260030864</v>
      </c>
      <c r="D50" s="75">
        <v>375747289</v>
      </c>
    </row>
    <row r="51" spans="1:4" s="21" customFormat="1" ht="12.75">
      <c r="A51" s="108" t="s">
        <v>68</v>
      </c>
      <c r="B51" s="70" t="s">
        <v>69</v>
      </c>
      <c r="C51" s="95"/>
      <c r="D51" s="96">
        <v>0</v>
      </c>
    </row>
    <row r="52" spans="1:4" s="21" customFormat="1" ht="25.5">
      <c r="A52" s="108" t="s">
        <v>242</v>
      </c>
      <c r="B52" s="97"/>
      <c r="C52" s="94"/>
      <c r="D52" s="89"/>
    </row>
    <row r="53" spans="1:4" s="21" customFormat="1" ht="12.75">
      <c r="A53" s="108" t="s">
        <v>241</v>
      </c>
      <c r="B53" s="70" t="s">
        <v>70</v>
      </c>
      <c r="C53" s="74">
        <v>62</v>
      </c>
      <c r="D53" s="75">
        <v>62</v>
      </c>
    </row>
    <row r="54" spans="1:4" s="21" customFormat="1" ht="12.75">
      <c r="A54" s="108" t="s">
        <v>68</v>
      </c>
      <c r="B54" s="70" t="s">
        <v>71</v>
      </c>
      <c r="C54" s="95"/>
      <c r="D54" s="96">
        <v>0</v>
      </c>
    </row>
    <row r="55" spans="1:4" s="16" customFormat="1" ht="25.5">
      <c r="A55" s="107" t="s">
        <v>72</v>
      </c>
      <c r="B55" s="69"/>
      <c r="C55" s="81"/>
      <c r="D55" s="82"/>
    </row>
    <row r="56" spans="1:4" s="21" customFormat="1" ht="12.75">
      <c r="A56" s="108" t="s">
        <v>241</v>
      </c>
      <c r="B56" s="70" t="s">
        <v>73</v>
      </c>
      <c r="C56" s="74">
        <v>116087773</v>
      </c>
      <c r="D56" s="75">
        <v>24465405</v>
      </c>
    </row>
    <row r="57" spans="1:4" s="21" customFormat="1" ht="12.75">
      <c r="A57" s="108" t="s">
        <v>68</v>
      </c>
      <c r="B57" s="70" t="s">
        <v>74</v>
      </c>
      <c r="C57" s="76">
        <v>0</v>
      </c>
      <c r="D57" s="77">
        <v>0</v>
      </c>
    </row>
    <row r="58" spans="1:4" s="16" customFormat="1" ht="13.5" thickBot="1">
      <c r="A58" s="107" t="s">
        <v>75</v>
      </c>
      <c r="B58" s="98" t="s">
        <v>76</v>
      </c>
      <c r="C58" s="87">
        <v>0</v>
      </c>
      <c r="D58" s="87">
        <v>0</v>
      </c>
    </row>
    <row r="59" spans="1:4" s="16" customFormat="1" ht="26.25" thickBot="1">
      <c r="A59" s="114" t="s">
        <v>77</v>
      </c>
      <c r="B59" s="72" t="s">
        <v>78</v>
      </c>
      <c r="C59" s="99">
        <f>C43+C45+C47+C50-C51+C53-C54+C56-C57-C58</f>
        <v>1595008611</v>
      </c>
      <c r="D59" s="99">
        <f>D43+D45+D47+D50-D51+D53-D54+D56-D57-D58</f>
        <v>1815590580</v>
      </c>
    </row>
  </sheetData>
  <sheetProtection selectLockedCells="1"/>
  <mergeCells count="6">
    <mergeCell ref="B2:D2"/>
    <mergeCell ref="A1:A2"/>
    <mergeCell ref="B1:D1"/>
    <mergeCell ref="B3:B4"/>
    <mergeCell ref="C3:D3"/>
    <mergeCell ref="A3:A4"/>
  </mergeCells>
  <dataValidations count="11">
    <dataValidation type="whole" allowBlank="1" showInputMessage="1" showErrorMessage="1" errorTitle="Eroare format data" error="Eroare format data" sqref="C8:D9">
      <formula1>0</formula1>
      <formula2>1.11111111111111E+24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43:D43">
      <formula1>0</formula1>
      <formula2>1E+22</formula2>
    </dataValidation>
    <dataValidation type="whole" allowBlank="1" showInputMessage="1" showErrorMessage="1" errorTitle="Eroare format data" error="Eroare format data" sqref="C56:D58">
      <formula1>0</formula1>
      <formula2>1000000000000000000</formula2>
    </dataValidation>
    <dataValidation type="whole" allowBlank="1" showInputMessage="1" showErrorMessage="1" errorTitle="Eroare format data" error="Eroare format data" sqref="C23:D23 C50:D51">
      <formula1>0</formula1>
      <formula2>1E+21</formula2>
    </dataValidation>
    <dataValidation type="whole" allowBlank="1" showInputMessage="1" showErrorMessage="1" errorTitle="Eroare format data" error="Eroare format data" sqref="C40:D40 C45:D45 C53:D54">
      <formula1>0</formula1>
      <formula2>1E+23</formula2>
    </dataValidation>
    <dataValidation allowBlank="1" showInputMessage="1" showErrorMessage="1" errorTitle="Eroare format data" error="Eroare format data" sqref="C47:D47"/>
    <dataValidation type="list" allowBlank="1" showInputMessage="1" showErrorMessage="1" sqref="B2">
      <formula1>list</formula1>
    </dataValidation>
  </dataValidations>
  <hyperlinks>
    <hyperlink ref="A37" r:id="rId1" display="_ftn1"/>
  </hyperlinks>
  <printOptions/>
  <pageMargins left="0.75" right="0.75" top="0.48" bottom="0.51" header="0.49" footer="0.42"/>
  <pageSetup horizontalDpi="600" verticalDpi="600" orientation="portrait" scale="4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9"/>
  <sheetViews>
    <sheetView zoomScaleSheetLayoutView="100" zoomScalePageLayoutView="0" workbookViewId="0" topLeftCell="A1">
      <pane xSplit="1" ySplit="5" topLeftCell="B29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G4" sqref="G4"/>
    </sheetView>
  </sheetViews>
  <sheetFormatPr defaultColWidth="9.140625" defaultRowHeight="12.75"/>
  <cols>
    <col min="1" max="1" width="38.421875" style="4" customWidth="1"/>
    <col min="2" max="2" width="6.421875" style="4" customWidth="1"/>
    <col min="3" max="4" width="16.00390625" style="4" bestFit="1" customWidth="1"/>
    <col min="5" max="16384" width="9.140625" style="4" customWidth="1"/>
  </cols>
  <sheetData>
    <row r="1" spans="1:4" ht="19.5" customHeight="1">
      <c r="A1" s="124" t="s">
        <v>0</v>
      </c>
      <c r="B1" s="121" t="s">
        <v>234</v>
      </c>
      <c r="C1" s="122"/>
      <c r="D1" s="129"/>
    </row>
    <row r="2" spans="1:4" ht="42.75" customHeight="1" thickBot="1">
      <c r="A2" s="125"/>
      <c r="B2" s="126" t="s">
        <v>239</v>
      </c>
      <c r="C2" s="127"/>
      <c r="D2" s="128"/>
    </row>
    <row r="3" spans="1:4" ht="13.5" thickBot="1">
      <c r="A3" s="115" t="s">
        <v>1</v>
      </c>
      <c r="B3" s="130" t="s">
        <v>87</v>
      </c>
      <c r="C3" s="132" t="s">
        <v>2</v>
      </c>
      <c r="D3" s="133"/>
    </row>
    <row r="4" spans="1:4" ht="13.5" thickBot="1">
      <c r="A4" s="115"/>
      <c r="B4" s="131"/>
      <c r="C4" s="110">
        <v>42005</v>
      </c>
      <c r="D4" s="110">
        <v>42185</v>
      </c>
    </row>
    <row r="5" spans="1:4" ht="13.5" thickBot="1">
      <c r="A5" s="102" t="s">
        <v>3</v>
      </c>
      <c r="B5" s="111" t="s">
        <v>79</v>
      </c>
      <c r="C5" s="112" t="s">
        <v>4</v>
      </c>
      <c r="D5" s="112" t="s">
        <v>5</v>
      </c>
    </row>
    <row r="6" spans="1:4" s="16" customFormat="1" ht="12.75">
      <c r="A6" s="105" t="s">
        <v>82</v>
      </c>
      <c r="B6" s="51"/>
      <c r="C6" s="52"/>
      <c r="D6" s="53"/>
    </row>
    <row r="7" spans="1:4" s="16" customFormat="1" ht="12.75">
      <c r="A7" s="105" t="s">
        <v>6</v>
      </c>
      <c r="B7" s="54"/>
      <c r="C7" s="55"/>
      <c r="D7" s="56"/>
    </row>
    <row r="8" spans="1:4" s="21" customFormat="1" ht="12.75">
      <c r="A8" s="106" t="s">
        <v>7</v>
      </c>
      <c r="B8" s="57" t="s">
        <v>8</v>
      </c>
      <c r="C8" s="22">
        <v>0</v>
      </c>
      <c r="D8" s="58">
        <v>0</v>
      </c>
    </row>
    <row r="9" spans="1:4" s="21" customFormat="1" ht="12.75">
      <c r="A9" s="106" t="s">
        <v>9</v>
      </c>
      <c r="B9" s="57" t="s">
        <v>10</v>
      </c>
      <c r="C9" s="59">
        <v>3466116391</v>
      </c>
      <c r="D9" s="58">
        <v>3813393570</v>
      </c>
    </row>
    <row r="10" spans="1:4" s="16" customFormat="1" ht="12.75">
      <c r="A10" s="105" t="s">
        <v>88</v>
      </c>
      <c r="B10" s="41" t="s">
        <v>11</v>
      </c>
      <c r="C10" s="23">
        <v>3466116391</v>
      </c>
      <c r="D10" s="31">
        <f>SUM(D8:D9)</f>
        <v>3813393570</v>
      </c>
    </row>
    <row r="11" spans="1:4" s="16" customFormat="1" ht="12.75">
      <c r="A11" s="105" t="s">
        <v>12</v>
      </c>
      <c r="B11" s="54"/>
      <c r="C11" s="24"/>
      <c r="D11" s="25"/>
    </row>
    <row r="12" spans="1:4" s="16" customFormat="1" ht="12.75">
      <c r="A12" s="105" t="s">
        <v>13</v>
      </c>
      <c r="B12" s="54"/>
      <c r="C12" s="17"/>
      <c r="D12" s="18"/>
    </row>
    <row r="13" spans="1:4" s="21" customFormat="1" ht="12.75">
      <c r="A13" s="106" t="s">
        <v>14</v>
      </c>
      <c r="B13" s="57" t="s">
        <v>15</v>
      </c>
      <c r="C13" s="19">
        <v>0</v>
      </c>
      <c r="D13" s="20">
        <v>0</v>
      </c>
    </row>
    <row r="14" spans="1:4" s="21" customFormat="1" ht="12.75">
      <c r="A14" s="106" t="s">
        <v>16</v>
      </c>
      <c r="B14" s="57" t="s">
        <v>17</v>
      </c>
      <c r="C14" s="22">
        <v>0</v>
      </c>
      <c r="D14" s="58">
        <v>0</v>
      </c>
    </row>
    <row r="15" spans="1:4" s="21" customFormat="1" ht="12.75">
      <c r="A15" s="106" t="s">
        <v>90</v>
      </c>
      <c r="B15" s="57" t="s">
        <v>18</v>
      </c>
      <c r="C15" s="22">
        <v>0</v>
      </c>
      <c r="D15" s="58">
        <v>0</v>
      </c>
    </row>
    <row r="16" spans="1:4" s="21" customFormat="1" ht="12.75">
      <c r="A16" s="106" t="s">
        <v>19</v>
      </c>
      <c r="B16" s="57" t="s">
        <v>20</v>
      </c>
      <c r="C16" s="22">
        <v>0</v>
      </c>
      <c r="D16" s="58">
        <v>0</v>
      </c>
    </row>
    <row r="17" spans="1:4" s="21" customFormat="1" ht="25.5">
      <c r="A17" s="106" t="s">
        <v>21</v>
      </c>
      <c r="B17" s="57" t="s">
        <v>22</v>
      </c>
      <c r="C17" s="22">
        <v>57116</v>
      </c>
      <c r="D17" s="58">
        <v>3858844</v>
      </c>
    </row>
    <row r="18" spans="1:4" s="16" customFormat="1" ht="12.75">
      <c r="A18" s="105" t="s">
        <v>89</v>
      </c>
      <c r="B18" s="60" t="s">
        <v>23</v>
      </c>
      <c r="C18" s="61">
        <v>57116</v>
      </c>
      <c r="D18" s="61">
        <f>SUM(D13:D17)</f>
        <v>3858844</v>
      </c>
    </row>
    <row r="19" spans="1:4" s="16" customFormat="1" ht="12.75">
      <c r="A19" s="107" t="s">
        <v>24</v>
      </c>
      <c r="B19" s="54"/>
      <c r="C19" s="17"/>
      <c r="D19" s="18"/>
    </row>
    <row r="20" spans="1:4" s="21" customFormat="1" ht="25.5">
      <c r="A20" s="108" t="s">
        <v>25</v>
      </c>
      <c r="B20" s="57" t="s">
        <v>26</v>
      </c>
      <c r="C20" s="22">
        <v>780092390</v>
      </c>
      <c r="D20" s="58">
        <v>983714870</v>
      </c>
    </row>
    <row r="21" spans="1:4" s="16" customFormat="1" ht="25.5">
      <c r="A21" s="105" t="s">
        <v>27</v>
      </c>
      <c r="B21" s="41" t="s">
        <v>28</v>
      </c>
      <c r="C21" s="38">
        <v>24617</v>
      </c>
      <c r="D21" s="62">
        <v>32188</v>
      </c>
    </row>
    <row r="22" spans="1:4" s="16" customFormat="1" ht="12.75">
      <c r="A22" s="107" t="s">
        <v>84</v>
      </c>
      <c r="B22" s="41" t="s">
        <v>29</v>
      </c>
      <c r="C22" s="30">
        <v>780174123</v>
      </c>
      <c r="D22" s="30">
        <f>D18+D20+D21</f>
        <v>987605902</v>
      </c>
    </row>
    <row r="23" spans="1:4" s="16" customFormat="1" ht="12.75">
      <c r="A23" s="107" t="s">
        <v>83</v>
      </c>
      <c r="B23" s="41" t="s">
        <v>30</v>
      </c>
      <c r="C23" s="28">
        <v>0</v>
      </c>
      <c r="D23" s="29">
        <v>0</v>
      </c>
    </row>
    <row r="24" spans="1:4" s="16" customFormat="1" ht="25.5">
      <c r="A24" s="107" t="s">
        <v>80</v>
      </c>
      <c r="B24" s="54"/>
      <c r="C24" s="17"/>
      <c r="D24" s="18"/>
    </row>
    <row r="25" spans="1:4" s="21" customFormat="1" ht="12.75">
      <c r="A25" s="108" t="s">
        <v>31</v>
      </c>
      <c r="B25" s="57" t="s">
        <v>32</v>
      </c>
      <c r="C25" s="22">
        <v>0</v>
      </c>
      <c r="D25" s="58">
        <v>0</v>
      </c>
    </row>
    <row r="26" spans="1:4" s="21" customFormat="1" ht="12.75">
      <c r="A26" s="108" t="s">
        <v>33</v>
      </c>
      <c r="B26" s="57" t="s">
        <v>34</v>
      </c>
      <c r="C26" s="22">
        <v>2133696</v>
      </c>
      <c r="D26" s="58">
        <v>2403846</v>
      </c>
    </row>
    <row r="27" spans="1:4" s="21" customFormat="1" ht="12.75">
      <c r="A27" s="108" t="s">
        <v>35</v>
      </c>
      <c r="B27" s="57" t="s">
        <v>36</v>
      </c>
      <c r="C27" s="22">
        <v>0</v>
      </c>
      <c r="D27" s="58">
        <v>0</v>
      </c>
    </row>
    <row r="28" spans="1:4" s="21" customFormat="1" ht="25.5">
      <c r="A28" s="108" t="s">
        <v>240</v>
      </c>
      <c r="B28" s="57" t="s">
        <v>37</v>
      </c>
      <c r="C28" s="22">
        <v>33</v>
      </c>
      <c r="D28" s="58">
        <v>1754</v>
      </c>
    </row>
    <row r="29" spans="1:4" s="21" customFormat="1" ht="25.5">
      <c r="A29" s="108" t="s">
        <v>38</v>
      </c>
      <c r="B29" s="57" t="s">
        <v>39</v>
      </c>
      <c r="C29" s="22">
        <v>24584</v>
      </c>
      <c r="D29" s="58">
        <v>30434</v>
      </c>
    </row>
    <row r="30" spans="1:4" s="16" customFormat="1" ht="12.75">
      <c r="A30" s="107" t="s">
        <v>85</v>
      </c>
      <c r="B30" s="41" t="s">
        <v>40</v>
      </c>
      <c r="C30" s="30">
        <v>2158313</v>
      </c>
      <c r="D30" s="30">
        <f>SUM(D25:D29)</f>
        <v>2436034</v>
      </c>
    </row>
    <row r="31" spans="1:4" s="16" customFormat="1" ht="25.5">
      <c r="A31" s="107" t="s">
        <v>41</v>
      </c>
      <c r="B31" s="41" t="s">
        <v>42</v>
      </c>
      <c r="C31" s="30">
        <v>777958694</v>
      </c>
      <c r="D31" s="30">
        <f>D22+D23-D30-D40</f>
        <v>985112862</v>
      </c>
    </row>
    <row r="32" spans="1:4" s="16" customFormat="1" ht="25.5">
      <c r="A32" s="107" t="s">
        <v>43</v>
      </c>
      <c r="B32" s="41" t="s">
        <v>44</v>
      </c>
      <c r="C32" s="31">
        <v>4244075085</v>
      </c>
      <c r="D32" s="31">
        <f>D10+D31</f>
        <v>4798506432</v>
      </c>
    </row>
    <row r="33" spans="1:4" s="16" customFormat="1" ht="25.5">
      <c r="A33" s="107" t="s">
        <v>45</v>
      </c>
      <c r="B33" s="54"/>
      <c r="C33" s="17"/>
      <c r="D33" s="18"/>
    </row>
    <row r="34" spans="1:4" s="21" customFormat="1" ht="12.75">
      <c r="A34" s="108" t="s">
        <v>46</v>
      </c>
      <c r="B34" s="57" t="s">
        <v>47</v>
      </c>
      <c r="C34" s="19">
        <v>0</v>
      </c>
      <c r="D34" s="20">
        <v>0</v>
      </c>
    </row>
    <row r="35" spans="1:4" s="21" customFormat="1" ht="12.75">
      <c r="A35" s="108" t="s">
        <v>33</v>
      </c>
      <c r="B35" s="57" t="s">
        <v>48</v>
      </c>
      <c r="C35" s="22">
        <v>0</v>
      </c>
      <c r="D35" s="58">
        <v>0</v>
      </c>
    </row>
    <row r="36" spans="1:4" s="21" customFormat="1" ht="12.75">
      <c r="A36" s="108" t="s">
        <v>35</v>
      </c>
      <c r="B36" s="57" t="s">
        <v>49</v>
      </c>
      <c r="C36" s="22">
        <v>0</v>
      </c>
      <c r="D36" s="58">
        <v>0</v>
      </c>
    </row>
    <row r="37" spans="1:4" s="21" customFormat="1" ht="25.5">
      <c r="A37" s="108" t="s">
        <v>50</v>
      </c>
      <c r="B37" s="57" t="s">
        <v>51</v>
      </c>
      <c r="C37" s="22">
        <v>0</v>
      </c>
      <c r="D37" s="58">
        <v>0</v>
      </c>
    </row>
    <row r="38" spans="1:4" s="21" customFormat="1" ht="25.5">
      <c r="A38" s="108" t="s">
        <v>52</v>
      </c>
      <c r="B38" s="57" t="s">
        <v>53</v>
      </c>
      <c r="C38" s="22">
        <v>0</v>
      </c>
      <c r="D38" s="58">
        <v>0</v>
      </c>
    </row>
    <row r="39" spans="1:4" s="16" customFormat="1" ht="12.75">
      <c r="A39" s="107" t="s">
        <v>86</v>
      </c>
      <c r="B39" s="41" t="s">
        <v>54</v>
      </c>
      <c r="C39" s="27"/>
      <c r="D39" s="30">
        <f>SUM(D34:D38)</f>
        <v>0</v>
      </c>
    </row>
    <row r="40" spans="1:4" s="16" customFormat="1" ht="12.75">
      <c r="A40" s="107" t="s">
        <v>55</v>
      </c>
      <c r="B40" s="41" t="s">
        <v>56</v>
      </c>
      <c r="C40" s="28">
        <v>57116</v>
      </c>
      <c r="D40" s="29">
        <v>57006</v>
      </c>
    </row>
    <row r="41" spans="1:4" s="16" customFormat="1" ht="12.75">
      <c r="A41" s="107" t="s">
        <v>57</v>
      </c>
      <c r="B41" s="54"/>
      <c r="C41" s="24"/>
      <c r="D41" s="25"/>
    </row>
    <row r="42" spans="1:4" s="16" customFormat="1" ht="12.75">
      <c r="A42" s="107" t="s">
        <v>81</v>
      </c>
      <c r="B42" s="54"/>
      <c r="C42" s="17"/>
      <c r="D42" s="18"/>
    </row>
    <row r="43" spans="1:4" s="21" customFormat="1" ht="12.75">
      <c r="A43" s="108" t="s">
        <v>232</v>
      </c>
      <c r="B43" s="57" t="s">
        <v>58</v>
      </c>
      <c r="C43" s="22">
        <v>4023395329</v>
      </c>
      <c r="D43" s="58">
        <v>4750889066</v>
      </c>
    </row>
    <row r="44" spans="1:4" s="16" customFormat="1" ht="12.75">
      <c r="A44" s="107" t="s">
        <v>59</v>
      </c>
      <c r="B44" s="54"/>
      <c r="C44" s="17"/>
      <c r="D44" s="18"/>
    </row>
    <row r="45" spans="1:4" s="21" customFormat="1" ht="12.75">
      <c r="A45" s="108" t="s">
        <v>60</v>
      </c>
      <c r="B45" s="57" t="s">
        <v>61</v>
      </c>
      <c r="C45" s="32">
        <v>0</v>
      </c>
      <c r="D45" s="63">
        <v>0</v>
      </c>
    </row>
    <row r="46" spans="1:4" s="16" customFormat="1" ht="12.75">
      <c r="A46" s="107" t="s">
        <v>62</v>
      </c>
      <c r="B46" s="54"/>
      <c r="C46" s="17"/>
      <c r="D46" s="18"/>
    </row>
    <row r="47" spans="1:4" s="21" customFormat="1" ht="25.5">
      <c r="A47" s="109" t="s">
        <v>63</v>
      </c>
      <c r="B47" s="57" t="s">
        <v>64</v>
      </c>
      <c r="C47" s="32">
        <v>0</v>
      </c>
      <c r="D47" s="63">
        <v>0</v>
      </c>
    </row>
    <row r="48" spans="1:4" s="16" customFormat="1" ht="12.75">
      <c r="A48" s="107" t="s">
        <v>65</v>
      </c>
      <c r="B48" s="54"/>
      <c r="C48" s="24"/>
      <c r="D48" s="25"/>
    </row>
    <row r="49" spans="1:4" s="21" customFormat="1" ht="25.5">
      <c r="A49" s="108" t="s">
        <v>66</v>
      </c>
      <c r="B49" s="64"/>
      <c r="C49" s="34"/>
      <c r="D49" s="35"/>
    </row>
    <row r="50" spans="1:4" s="21" customFormat="1" ht="12.75">
      <c r="A50" s="108" t="s">
        <v>241</v>
      </c>
      <c r="B50" s="57" t="s">
        <v>67</v>
      </c>
      <c r="C50" s="19">
        <v>0</v>
      </c>
      <c r="D50" s="20">
        <v>0</v>
      </c>
    </row>
    <row r="51" spans="1:4" s="21" customFormat="1" ht="12.75">
      <c r="A51" s="108" t="s">
        <v>68</v>
      </c>
      <c r="B51" s="57" t="s">
        <v>69</v>
      </c>
      <c r="C51" s="36">
        <v>0</v>
      </c>
      <c r="D51" s="65">
        <v>0</v>
      </c>
    </row>
    <row r="52" spans="1:4" s="21" customFormat="1" ht="25.5">
      <c r="A52" s="108" t="s">
        <v>242</v>
      </c>
      <c r="B52" s="66"/>
      <c r="C52" s="34"/>
      <c r="D52" s="35"/>
    </row>
    <row r="53" spans="1:4" s="21" customFormat="1" ht="12.75">
      <c r="A53" s="108" t="s">
        <v>241</v>
      </c>
      <c r="B53" s="57" t="s">
        <v>70</v>
      </c>
      <c r="C53" s="19">
        <v>0</v>
      </c>
      <c r="D53" s="20">
        <v>0</v>
      </c>
    </row>
    <row r="54" spans="1:4" s="21" customFormat="1" ht="12.75">
      <c r="A54" s="108" t="s">
        <v>68</v>
      </c>
      <c r="B54" s="57" t="s">
        <v>71</v>
      </c>
      <c r="C54" s="36">
        <v>0</v>
      </c>
      <c r="D54" s="65">
        <v>0</v>
      </c>
    </row>
    <row r="55" spans="1:4" s="16" customFormat="1" ht="25.5">
      <c r="A55" s="107" t="s">
        <v>72</v>
      </c>
      <c r="B55" s="54"/>
      <c r="C55" s="17"/>
      <c r="D55" s="18"/>
    </row>
    <row r="56" spans="1:4" s="21" customFormat="1" ht="12.75">
      <c r="A56" s="108" t="s">
        <v>241</v>
      </c>
      <c r="B56" s="57" t="s">
        <v>73</v>
      </c>
      <c r="C56" s="22">
        <v>220679756</v>
      </c>
      <c r="D56" s="58">
        <v>47617366</v>
      </c>
    </row>
    <row r="57" spans="1:4" s="21" customFormat="1" ht="12.75">
      <c r="A57" s="108" t="s">
        <v>68</v>
      </c>
      <c r="B57" s="57" t="s">
        <v>74</v>
      </c>
      <c r="C57" s="22">
        <v>0</v>
      </c>
      <c r="D57" s="58">
        <v>0</v>
      </c>
    </row>
    <row r="58" spans="1:4" s="16" customFormat="1" ht="12.75">
      <c r="A58" s="107" t="s">
        <v>75</v>
      </c>
      <c r="B58" s="41" t="s">
        <v>76</v>
      </c>
      <c r="C58" s="38"/>
      <c r="D58" s="62">
        <v>0</v>
      </c>
    </row>
    <row r="59" spans="1:4" s="16" customFormat="1" ht="26.25" thickBot="1">
      <c r="A59" s="107" t="s">
        <v>77</v>
      </c>
      <c r="B59" s="67" t="s">
        <v>78</v>
      </c>
      <c r="C59" s="40">
        <v>4244075085</v>
      </c>
      <c r="D59" s="40">
        <f>D43+D45+D47+D50-D51+D53-D54+D56-D57-D58</f>
        <v>4798506432</v>
      </c>
    </row>
  </sheetData>
  <sheetProtection selectLockedCells="1"/>
  <mergeCells count="6">
    <mergeCell ref="A1:A2"/>
    <mergeCell ref="B2:D2"/>
    <mergeCell ref="B1:D1"/>
    <mergeCell ref="A3:A4"/>
    <mergeCell ref="B3:B4"/>
    <mergeCell ref="C3:D3"/>
  </mergeCells>
  <dataValidations count="11">
    <dataValidation type="whole" allowBlank="1" showInputMessage="1" showErrorMessage="1" errorTitle="Eroare format data" error="Eroare format data" sqref="C8:D9">
      <formula1>0</formula1>
      <formula2>1.11111111111111E+24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43:D43">
      <formula1>0</formula1>
      <formula2>1E+22</formula2>
    </dataValidation>
    <dataValidation type="whole" allowBlank="1" showInputMessage="1" showErrorMessage="1" errorTitle="Eroare format data" error="Eroare format data" sqref="C56:D58">
      <formula1>0</formula1>
      <formula2>1000000000000000000</formula2>
    </dataValidation>
    <dataValidation type="whole" allowBlank="1" showInputMessage="1" showErrorMessage="1" errorTitle="Eroare format data" error="Eroare format data" sqref="C23:D23 C50:D51">
      <formula1>0</formula1>
      <formula2>1E+21</formula2>
    </dataValidation>
    <dataValidation type="whole" allowBlank="1" showInputMessage="1" showErrorMessage="1" errorTitle="Eroare format data" error="Eroare format data" sqref="C40:D40 C45:D45 C53:D54">
      <formula1>0</formula1>
      <formula2>1E+23</formula2>
    </dataValidation>
    <dataValidation allowBlank="1" showInputMessage="1" showErrorMessage="1" errorTitle="Eroare format data" error="Eroare format data" sqref="C47:D47"/>
    <dataValidation type="list" allowBlank="1" showInputMessage="1" showErrorMessage="1" sqref="B2">
      <formula1>list</formula1>
    </dataValidation>
  </dataValidations>
  <hyperlinks>
    <hyperlink ref="A37" r:id="rId1" display="_ftn1"/>
  </hyperlinks>
  <printOptions/>
  <pageMargins left="0.75" right="0.75" top="0.48" bottom="0.51" header="0.49" footer="0.42"/>
  <pageSetup horizontalDpi="600" verticalDpi="600" orientation="portrait" scale="4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H7" sqref="H7"/>
    </sheetView>
  </sheetViews>
  <sheetFormatPr defaultColWidth="9.140625" defaultRowHeight="12.75"/>
  <cols>
    <col min="1" max="1" width="46.7109375" style="4" customWidth="1"/>
    <col min="2" max="2" width="9.00390625" style="4" bestFit="1" customWidth="1"/>
    <col min="3" max="4" width="16.00390625" style="4" bestFit="1" customWidth="1"/>
    <col min="5" max="16384" width="9.140625" style="4" customWidth="1"/>
  </cols>
  <sheetData>
    <row r="1" spans="1:4" ht="18.75" customHeight="1">
      <c r="A1" s="124" t="s">
        <v>0</v>
      </c>
      <c r="B1" s="153" t="s">
        <v>237</v>
      </c>
      <c r="C1" s="154"/>
      <c r="D1" s="155"/>
    </row>
    <row r="2" spans="1:4" ht="32.25" customHeight="1" thickBot="1">
      <c r="A2" s="125"/>
      <c r="B2" s="150" t="s">
        <v>239</v>
      </c>
      <c r="C2" s="151"/>
      <c r="D2" s="152"/>
    </row>
    <row r="3" spans="1:4" ht="13.5" thickBot="1">
      <c r="A3" s="115" t="s">
        <v>1</v>
      </c>
      <c r="B3" s="130" t="s">
        <v>87</v>
      </c>
      <c r="C3" s="138" t="s">
        <v>2</v>
      </c>
      <c r="D3" s="139"/>
    </row>
    <row r="4" spans="1:4" ht="13.5" thickBot="1">
      <c r="A4" s="115"/>
      <c r="B4" s="131"/>
      <c r="C4" s="113">
        <v>42005</v>
      </c>
      <c r="D4" s="113">
        <v>42185</v>
      </c>
    </row>
    <row r="5" spans="1:4" ht="13.5" thickBot="1">
      <c r="A5" s="102" t="s">
        <v>3</v>
      </c>
      <c r="B5" s="111" t="s">
        <v>79</v>
      </c>
      <c r="C5" s="111" t="s">
        <v>4</v>
      </c>
      <c r="D5" s="111" t="s">
        <v>5</v>
      </c>
    </row>
    <row r="6" spans="1:4" s="16" customFormat="1" ht="12.75">
      <c r="A6" s="105" t="s">
        <v>82</v>
      </c>
      <c r="B6" s="13"/>
      <c r="C6" s="14"/>
      <c r="D6" s="15"/>
    </row>
    <row r="7" spans="1:4" s="16" customFormat="1" ht="12.75">
      <c r="A7" s="105" t="s">
        <v>6</v>
      </c>
      <c r="B7" s="9"/>
      <c r="C7" s="17"/>
      <c r="D7" s="18"/>
    </row>
    <row r="8" spans="1:4" s="21" customFormat="1" ht="12.75">
      <c r="A8" s="106" t="s">
        <v>7</v>
      </c>
      <c r="B8" s="10" t="s">
        <v>8</v>
      </c>
      <c r="C8" s="19">
        <v>200577546</v>
      </c>
      <c r="D8" s="20">
        <v>225634441</v>
      </c>
    </row>
    <row r="9" spans="1:4" s="21" customFormat="1" ht="12.75">
      <c r="A9" s="106" t="s">
        <v>9</v>
      </c>
      <c r="B9" s="10" t="s">
        <v>10</v>
      </c>
      <c r="C9" s="22">
        <v>858130603</v>
      </c>
      <c r="D9" s="58">
        <v>986454129</v>
      </c>
    </row>
    <row r="10" spans="1:4" s="16" customFormat="1" ht="12.75">
      <c r="A10" s="105" t="s">
        <v>88</v>
      </c>
      <c r="B10" s="8" t="s">
        <v>11</v>
      </c>
      <c r="C10" s="23">
        <f>C8+C9</f>
        <v>1058708149</v>
      </c>
      <c r="D10" s="23">
        <f>D8+D9</f>
        <v>1212088570</v>
      </c>
    </row>
    <row r="11" spans="1:4" s="16" customFormat="1" ht="12.75">
      <c r="A11" s="105" t="s">
        <v>12</v>
      </c>
      <c r="B11" s="9"/>
      <c r="C11" s="24"/>
      <c r="D11" s="25"/>
    </row>
    <row r="12" spans="1:4" s="16" customFormat="1" ht="12.75">
      <c r="A12" s="105" t="s">
        <v>13</v>
      </c>
      <c r="B12" s="9"/>
      <c r="C12" s="17"/>
      <c r="D12" s="18"/>
    </row>
    <row r="13" spans="1:4" s="21" customFormat="1" ht="12.75">
      <c r="A13" s="106" t="s">
        <v>14</v>
      </c>
      <c r="B13" s="10" t="s">
        <v>15</v>
      </c>
      <c r="C13" s="19">
        <v>0</v>
      </c>
      <c r="D13" s="20">
        <v>0</v>
      </c>
    </row>
    <row r="14" spans="1:4" s="21" customFormat="1" ht="12.75">
      <c r="A14" s="106" t="s">
        <v>16</v>
      </c>
      <c r="B14" s="10" t="s">
        <v>17</v>
      </c>
      <c r="C14" s="22">
        <v>0</v>
      </c>
      <c r="D14" s="58">
        <v>0</v>
      </c>
    </row>
    <row r="15" spans="1:4" s="21" customFormat="1" ht="12.75">
      <c r="A15" s="106" t="s">
        <v>90</v>
      </c>
      <c r="B15" s="10" t="s">
        <v>18</v>
      </c>
      <c r="C15" s="22">
        <v>0</v>
      </c>
      <c r="D15" s="58">
        <v>0</v>
      </c>
    </row>
    <row r="16" spans="1:4" s="21" customFormat="1" ht="12.75">
      <c r="A16" s="106" t="s">
        <v>19</v>
      </c>
      <c r="B16" s="10" t="s">
        <v>20</v>
      </c>
      <c r="C16" s="22">
        <v>0</v>
      </c>
      <c r="D16" s="58">
        <v>0</v>
      </c>
    </row>
    <row r="17" spans="1:4" s="21" customFormat="1" ht="12.75">
      <c r="A17" s="106" t="s">
        <v>21</v>
      </c>
      <c r="B17" s="10" t="s">
        <v>22</v>
      </c>
      <c r="C17" s="22">
        <v>2099955</v>
      </c>
      <c r="D17" s="58">
        <v>28321522</v>
      </c>
    </row>
    <row r="18" spans="1:4" s="16" customFormat="1" ht="12.75">
      <c r="A18" s="105" t="s">
        <v>89</v>
      </c>
      <c r="B18" s="11" t="s">
        <v>23</v>
      </c>
      <c r="C18" s="26">
        <f>C13+C14+C15+C16+C17</f>
        <v>2099955</v>
      </c>
      <c r="D18" s="26">
        <f>D13+D14+D15+D16+D17</f>
        <v>28321522</v>
      </c>
    </row>
    <row r="19" spans="1:4" s="16" customFormat="1" ht="12.75">
      <c r="A19" s="107" t="s">
        <v>24</v>
      </c>
      <c r="B19" s="9"/>
      <c r="C19" s="17"/>
      <c r="D19" s="18"/>
    </row>
    <row r="20" spans="1:4" s="21" customFormat="1" ht="25.5">
      <c r="A20" s="108" t="s">
        <v>25</v>
      </c>
      <c r="B20" s="10" t="s">
        <v>26</v>
      </c>
      <c r="C20" s="19">
        <v>82708061</v>
      </c>
      <c r="D20" s="20">
        <v>86750779</v>
      </c>
    </row>
    <row r="21" spans="1:4" s="16" customFormat="1" ht="12.75">
      <c r="A21" s="105" t="s">
        <v>27</v>
      </c>
      <c r="B21" s="8" t="s">
        <v>28</v>
      </c>
      <c r="C21" s="38">
        <v>65916</v>
      </c>
      <c r="D21" s="62">
        <v>1885360</v>
      </c>
    </row>
    <row r="22" spans="1:4" s="16" customFormat="1" ht="12.75">
      <c r="A22" s="107" t="s">
        <v>84</v>
      </c>
      <c r="B22" s="8" t="s">
        <v>29</v>
      </c>
      <c r="C22" s="27">
        <f>C18+C20+C21</f>
        <v>84873932</v>
      </c>
      <c r="D22" s="27">
        <f>D18+D20+D21</f>
        <v>116957661</v>
      </c>
    </row>
    <row r="23" spans="1:4" s="16" customFormat="1" ht="12.75">
      <c r="A23" s="107" t="s">
        <v>83</v>
      </c>
      <c r="B23" s="8" t="s">
        <v>30</v>
      </c>
      <c r="C23" s="28">
        <v>0</v>
      </c>
      <c r="D23" s="29">
        <v>0</v>
      </c>
    </row>
    <row r="24" spans="1:4" s="16" customFormat="1" ht="25.5">
      <c r="A24" s="107" t="s">
        <v>80</v>
      </c>
      <c r="B24" s="9"/>
      <c r="C24" s="17"/>
      <c r="D24" s="18"/>
    </row>
    <row r="25" spans="1:4" s="21" customFormat="1" ht="12.75">
      <c r="A25" s="108" t="s">
        <v>31</v>
      </c>
      <c r="B25" s="10" t="s">
        <v>32</v>
      </c>
      <c r="C25" s="19">
        <v>0</v>
      </c>
      <c r="D25" s="20">
        <v>0</v>
      </c>
    </row>
    <row r="26" spans="1:4" s="21" customFormat="1" ht="12.75">
      <c r="A26" s="108" t="s">
        <v>33</v>
      </c>
      <c r="B26" s="10" t="s">
        <v>34</v>
      </c>
      <c r="C26" s="22">
        <v>598241</v>
      </c>
      <c r="D26" s="58">
        <v>667478</v>
      </c>
    </row>
    <row r="27" spans="1:4" s="21" customFormat="1" ht="12.75">
      <c r="A27" s="108" t="s">
        <v>35</v>
      </c>
      <c r="B27" s="10" t="s">
        <v>36</v>
      </c>
      <c r="C27" s="22">
        <v>0</v>
      </c>
      <c r="D27" s="58">
        <v>0</v>
      </c>
    </row>
    <row r="28" spans="1:4" s="21" customFormat="1" ht="25.5">
      <c r="A28" s="108" t="s">
        <v>240</v>
      </c>
      <c r="B28" s="10" t="s">
        <v>37</v>
      </c>
      <c r="C28" s="22">
        <v>0</v>
      </c>
      <c r="D28" s="58">
        <v>3149</v>
      </c>
    </row>
    <row r="29" spans="1:4" s="21" customFormat="1" ht="12.75">
      <c r="A29" s="108" t="s">
        <v>38</v>
      </c>
      <c r="B29" s="10" t="s">
        <v>39</v>
      </c>
      <c r="C29" s="22">
        <v>847699</v>
      </c>
      <c r="D29" s="58">
        <v>15543792</v>
      </c>
    </row>
    <row r="30" spans="1:4" s="16" customFormat="1" ht="12.75">
      <c r="A30" s="107" t="s">
        <v>85</v>
      </c>
      <c r="B30" s="8" t="s">
        <v>40</v>
      </c>
      <c r="C30" s="27">
        <f>SUM(C25:C29)</f>
        <v>1445940</v>
      </c>
      <c r="D30" s="30">
        <f>SUM(D25:D29)</f>
        <v>16214419</v>
      </c>
    </row>
    <row r="31" spans="1:4" s="16" customFormat="1" ht="25.5">
      <c r="A31" s="107" t="s">
        <v>41</v>
      </c>
      <c r="B31" s="8" t="s">
        <v>42</v>
      </c>
      <c r="C31" s="27">
        <f>C22+C23-C30-C40</f>
        <v>83021735</v>
      </c>
      <c r="D31" s="27">
        <f>D22+D23-D30-D40</f>
        <v>100317897</v>
      </c>
    </row>
    <row r="32" spans="1:4" s="16" customFormat="1" ht="12.75">
      <c r="A32" s="107" t="s">
        <v>43</v>
      </c>
      <c r="B32" s="8" t="s">
        <v>44</v>
      </c>
      <c r="C32" s="23">
        <f>C10+C31</f>
        <v>1141729884</v>
      </c>
      <c r="D32" s="31">
        <f>D10+D31</f>
        <v>1312406467</v>
      </c>
    </row>
    <row r="33" spans="1:4" s="16" customFormat="1" ht="25.5">
      <c r="A33" s="107" t="s">
        <v>45</v>
      </c>
      <c r="B33" s="9"/>
      <c r="C33" s="17"/>
      <c r="D33" s="18"/>
    </row>
    <row r="34" spans="1:4" s="21" customFormat="1" ht="12.75">
      <c r="A34" s="108" t="s">
        <v>46</v>
      </c>
      <c r="B34" s="10" t="s">
        <v>47</v>
      </c>
      <c r="C34" s="19">
        <v>0</v>
      </c>
      <c r="D34" s="20">
        <v>0</v>
      </c>
    </row>
    <row r="35" spans="1:4" s="21" customFormat="1" ht="12.75">
      <c r="A35" s="108" t="s">
        <v>33</v>
      </c>
      <c r="B35" s="10" t="s">
        <v>48</v>
      </c>
      <c r="C35" s="22">
        <v>0</v>
      </c>
      <c r="D35" s="58">
        <v>0</v>
      </c>
    </row>
    <row r="36" spans="1:4" s="21" customFormat="1" ht="12.75">
      <c r="A36" s="108" t="s">
        <v>35</v>
      </c>
      <c r="B36" s="10" t="s">
        <v>49</v>
      </c>
      <c r="C36" s="22">
        <v>0</v>
      </c>
      <c r="D36" s="58">
        <v>0</v>
      </c>
    </row>
    <row r="37" spans="1:4" s="21" customFormat="1" ht="25.5">
      <c r="A37" s="108" t="s">
        <v>50</v>
      </c>
      <c r="B37" s="10" t="s">
        <v>51</v>
      </c>
      <c r="C37" s="22">
        <v>0</v>
      </c>
      <c r="D37" s="58">
        <v>0</v>
      </c>
    </row>
    <row r="38" spans="1:4" s="21" customFormat="1" ht="12.75">
      <c r="A38" s="108" t="s">
        <v>52</v>
      </c>
      <c r="B38" s="10" t="s">
        <v>53</v>
      </c>
      <c r="C38" s="22">
        <v>0</v>
      </c>
      <c r="D38" s="58">
        <v>0</v>
      </c>
    </row>
    <row r="39" spans="1:4" s="16" customFormat="1" ht="12.75">
      <c r="A39" s="107" t="s">
        <v>86</v>
      </c>
      <c r="B39" s="8" t="s">
        <v>54</v>
      </c>
      <c r="C39" s="27">
        <f>SUM(C34:C38)</f>
        <v>0</v>
      </c>
      <c r="D39" s="27">
        <f>SUM(D34:D38)</f>
        <v>0</v>
      </c>
    </row>
    <row r="40" spans="1:4" s="16" customFormat="1" ht="12.75">
      <c r="A40" s="107" t="s">
        <v>55</v>
      </c>
      <c r="B40" s="8" t="s">
        <v>56</v>
      </c>
      <c r="C40" s="28">
        <v>406257</v>
      </c>
      <c r="D40" s="29">
        <v>425345</v>
      </c>
    </row>
    <row r="41" spans="1:4" s="16" customFormat="1" ht="12.75">
      <c r="A41" s="107" t="s">
        <v>57</v>
      </c>
      <c r="B41" s="9"/>
      <c r="C41" s="24"/>
      <c r="D41" s="25"/>
    </row>
    <row r="42" spans="1:4" s="16" customFormat="1" ht="12.75">
      <c r="A42" s="107" t="s">
        <v>81</v>
      </c>
      <c r="B42" s="9"/>
      <c r="C42" s="17"/>
      <c r="D42" s="18"/>
    </row>
    <row r="43" spans="1:4" s="21" customFormat="1" ht="12.75">
      <c r="A43" s="108" t="s">
        <v>232</v>
      </c>
      <c r="B43" s="10" t="s">
        <v>58</v>
      </c>
      <c r="C43" s="32">
        <v>1049078845</v>
      </c>
      <c r="D43" s="63">
        <v>1293406435</v>
      </c>
    </row>
    <row r="44" spans="1:4" s="16" customFormat="1" ht="12.75">
      <c r="A44" s="107" t="s">
        <v>59</v>
      </c>
      <c r="B44" s="9"/>
      <c r="C44" s="17"/>
      <c r="D44" s="18"/>
    </row>
    <row r="45" spans="1:4" s="21" customFormat="1" ht="12.75">
      <c r="A45" s="108" t="s">
        <v>60</v>
      </c>
      <c r="B45" s="10" t="s">
        <v>61</v>
      </c>
      <c r="C45" s="32">
        <v>0</v>
      </c>
      <c r="D45" s="63">
        <v>0</v>
      </c>
    </row>
    <row r="46" spans="1:4" s="16" customFormat="1" ht="12.75">
      <c r="A46" s="107" t="s">
        <v>62</v>
      </c>
      <c r="B46" s="9"/>
      <c r="C46" s="17"/>
      <c r="D46" s="18"/>
    </row>
    <row r="47" spans="1:4" s="21" customFormat="1" ht="25.5">
      <c r="A47" s="109" t="s">
        <v>63</v>
      </c>
      <c r="B47" s="10" t="s">
        <v>64</v>
      </c>
      <c r="C47" s="32">
        <v>0</v>
      </c>
      <c r="D47" s="63">
        <v>0</v>
      </c>
    </row>
    <row r="48" spans="1:4" s="16" customFormat="1" ht="12.75">
      <c r="A48" s="107" t="s">
        <v>65</v>
      </c>
      <c r="B48" s="9"/>
      <c r="C48" s="24"/>
      <c r="D48" s="25"/>
    </row>
    <row r="49" spans="1:4" s="21" customFormat="1" ht="25.5">
      <c r="A49" s="108" t="s">
        <v>66</v>
      </c>
      <c r="B49" s="33"/>
      <c r="C49" s="34"/>
      <c r="D49" s="35"/>
    </row>
    <row r="50" spans="1:4" s="21" customFormat="1" ht="12.75">
      <c r="A50" s="108" t="s">
        <v>241</v>
      </c>
      <c r="B50" s="10" t="s">
        <v>67</v>
      </c>
      <c r="C50" s="19">
        <v>0</v>
      </c>
      <c r="D50" s="20">
        <v>0</v>
      </c>
    </row>
    <row r="51" spans="1:4" s="21" customFormat="1" ht="12.75">
      <c r="A51" s="108" t="s">
        <v>68</v>
      </c>
      <c r="B51" s="10" t="s">
        <v>69</v>
      </c>
      <c r="C51" s="36">
        <v>0</v>
      </c>
      <c r="D51" s="65">
        <v>0</v>
      </c>
    </row>
    <row r="52" spans="1:4" s="21" customFormat="1" ht="25.5">
      <c r="A52" s="108" t="s">
        <v>242</v>
      </c>
      <c r="B52" s="37"/>
      <c r="C52" s="34"/>
      <c r="D52" s="35"/>
    </row>
    <row r="53" spans="1:4" s="21" customFormat="1" ht="12.75">
      <c r="A53" s="108" t="s">
        <v>241</v>
      </c>
      <c r="B53" s="10" t="s">
        <v>70</v>
      </c>
      <c r="C53" s="19">
        <v>0</v>
      </c>
      <c r="D53" s="20">
        <v>0</v>
      </c>
    </row>
    <row r="54" spans="1:4" s="21" customFormat="1" ht="12.75">
      <c r="A54" s="108" t="s">
        <v>68</v>
      </c>
      <c r="B54" s="10" t="s">
        <v>71</v>
      </c>
      <c r="C54" s="36">
        <v>0</v>
      </c>
      <c r="D54" s="65">
        <v>0</v>
      </c>
    </row>
    <row r="55" spans="1:4" s="16" customFormat="1" ht="25.5">
      <c r="A55" s="107" t="s">
        <v>72</v>
      </c>
      <c r="B55" s="9"/>
      <c r="C55" s="17"/>
      <c r="D55" s="18"/>
    </row>
    <row r="56" spans="1:4" s="21" customFormat="1" ht="12.75">
      <c r="A56" s="108" t="s">
        <v>241</v>
      </c>
      <c r="B56" s="10" t="s">
        <v>73</v>
      </c>
      <c r="C56" s="19">
        <v>92651039</v>
      </c>
      <c r="D56" s="20">
        <v>19000032</v>
      </c>
    </row>
    <row r="57" spans="1:4" s="21" customFormat="1" ht="12.75">
      <c r="A57" s="108" t="s">
        <v>68</v>
      </c>
      <c r="B57" s="10" t="s">
        <v>74</v>
      </c>
      <c r="C57" s="22">
        <v>0</v>
      </c>
      <c r="D57" s="58">
        <v>0</v>
      </c>
    </row>
    <row r="58" spans="1:4" s="16" customFormat="1" ht="12.75">
      <c r="A58" s="107" t="s">
        <v>75</v>
      </c>
      <c r="B58" s="8" t="s">
        <v>76</v>
      </c>
      <c r="C58" s="38">
        <v>0</v>
      </c>
      <c r="D58" s="62">
        <v>0</v>
      </c>
    </row>
    <row r="59" spans="1:4" s="16" customFormat="1" ht="26.25" thickBot="1">
      <c r="A59" s="107" t="s">
        <v>77</v>
      </c>
      <c r="B59" s="12" t="s">
        <v>78</v>
      </c>
      <c r="C59" s="39">
        <f>C43+C45+C47+C50-C51+C53-C54+C56-C57-C58</f>
        <v>1141729884</v>
      </c>
      <c r="D59" s="40">
        <f>D43+D45+D47+D50-D51+D53-D54+D56-D57-D58</f>
        <v>1312406467</v>
      </c>
    </row>
  </sheetData>
  <sheetProtection selectLockedCells="1"/>
  <mergeCells count="6">
    <mergeCell ref="A1:A2"/>
    <mergeCell ref="B2:D2"/>
    <mergeCell ref="B1:D1"/>
    <mergeCell ref="B3:B4"/>
    <mergeCell ref="C3:D3"/>
    <mergeCell ref="A3:A4"/>
  </mergeCells>
  <dataValidations count="10">
    <dataValidation type="whole" allowBlank="1" showInputMessage="1" showErrorMessage="1" errorTitle="Eroare format data" error="Eroare format data" sqref="C8:D9">
      <formula1>0</formula1>
      <formula2>1.11111111111111E+24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43:D43">
      <formula1>0</formula1>
      <formula2>1E+22</formula2>
    </dataValidation>
    <dataValidation type="whole" allowBlank="1" showInputMessage="1" showErrorMessage="1" errorTitle="Eroare format data" error="Eroare format data" sqref="C56:D58">
      <formula1>0</formula1>
      <formula2>1000000000000000000</formula2>
    </dataValidation>
    <dataValidation type="whole" allowBlank="1" showInputMessage="1" showErrorMessage="1" errorTitle="Eroare format data" error="Eroare format data" sqref="C23:D23 C50:D51">
      <formula1>0</formula1>
      <formula2>1E+21</formula2>
    </dataValidation>
    <dataValidation type="whole" allowBlank="1" showInputMessage="1" showErrorMessage="1" errorTitle="Eroare format data" error="Eroare format data" sqref="C53:D54 C45:D45 C40:D40">
      <formula1>0</formula1>
      <formula2>1E+23</formula2>
    </dataValidation>
    <dataValidation allowBlank="1" showInputMessage="1" showErrorMessage="1" errorTitle="Eroare format data" error="Eroare format data" sqref="C47:D47"/>
  </dataValidations>
  <hyperlinks>
    <hyperlink ref="A37" r:id="rId1" display="_ftn1"/>
  </hyperlinks>
  <printOptions/>
  <pageMargins left="0.75" right="0.75" top="0.48" bottom="0.51" header="0.49" footer="0.42"/>
  <pageSetup horizontalDpi="600" verticalDpi="600" orientation="portrait" scale="4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1" sqref="B1:D1"/>
    </sheetView>
  </sheetViews>
  <sheetFormatPr defaultColWidth="12.7109375" defaultRowHeight="12.75"/>
  <cols>
    <col min="1" max="1" width="42.57421875" style="4" customWidth="1"/>
    <col min="2" max="2" width="7.8515625" style="4" customWidth="1"/>
    <col min="3" max="3" width="12.7109375" style="4" customWidth="1"/>
    <col min="4" max="4" width="13.28125" style="4" customWidth="1"/>
    <col min="5" max="16384" width="12.7109375" style="4" customWidth="1"/>
  </cols>
  <sheetData>
    <row r="1" spans="1:4" ht="18" customHeight="1">
      <c r="A1" s="124" t="s">
        <v>0</v>
      </c>
      <c r="B1" s="137" t="s">
        <v>235</v>
      </c>
      <c r="C1" s="137"/>
      <c r="D1" s="137"/>
    </row>
    <row r="2" spans="1:4" ht="39" customHeight="1" thickBot="1">
      <c r="A2" s="125"/>
      <c r="B2" s="134" t="s">
        <v>239</v>
      </c>
      <c r="C2" s="135"/>
      <c r="D2" s="136"/>
    </row>
    <row r="3" spans="1:4" ht="13.5" thickBot="1">
      <c r="A3" s="115" t="s">
        <v>1</v>
      </c>
      <c r="B3" s="130" t="s">
        <v>87</v>
      </c>
      <c r="C3" s="138" t="s">
        <v>2</v>
      </c>
      <c r="D3" s="139"/>
    </row>
    <row r="4" spans="1:4" ht="13.5" thickBot="1">
      <c r="A4" s="115"/>
      <c r="B4" s="131"/>
      <c r="C4" s="113">
        <v>42005</v>
      </c>
      <c r="D4" s="113">
        <v>42185</v>
      </c>
    </row>
    <row r="5" spans="1:4" ht="13.5" thickBot="1">
      <c r="A5" s="102" t="s">
        <v>3</v>
      </c>
      <c r="B5" s="111" t="s">
        <v>79</v>
      </c>
      <c r="C5" s="111" t="s">
        <v>4</v>
      </c>
      <c r="D5" s="111" t="s">
        <v>5</v>
      </c>
    </row>
    <row r="6" spans="1:4" s="16" customFormat="1" ht="12.75">
      <c r="A6" s="105" t="s">
        <v>82</v>
      </c>
      <c r="B6" s="13"/>
      <c r="C6" s="14"/>
      <c r="D6" s="15"/>
    </row>
    <row r="7" spans="1:4" s="16" customFormat="1" ht="12.75">
      <c r="A7" s="105" t="s">
        <v>6</v>
      </c>
      <c r="B7" s="9"/>
      <c r="C7" s="17"/>
      <c r="D7" s="18"/>
    </row>
    <row r="8" spans="1:4" s="21" customFormat="1" ht="12.75">
      <c r="A8" s="106" t="s">
        <v>7</v>
      </c>
      <c r="B8" s="10" t="s">
        <v>8</v>
      </c>
      <c r="C8" s="19">
        <v>0</v>
      </c>
      <c r="D8" s="20">
        <v>0</v>
      </c>
    </row>
    <row r="9" spans="1:4" s="21" customFormat="1" ht="12.75">
      <c r="A9" s="106" t="s">
        <v>9</v>
      </c>
      <c r="B9" s="10" t="s">
        <v>10</v>
      </c>
      <c r="C9" s="22">
        <v>381659711</v>
      </c>
      <c r="D9" s="20">
        <v>426151682.78000003</v>
      </c>
    </row>
    <row r="10" spans="1:4" s="16" customFormat="1" ht="12.75">
      <c r="A10" s="105" t="s">
        <v>88</v>
      </c>
      <c r="B10" s="8" t="s">
        <v>11</v>
      </c>
      <c r="C10" s="23">
        <f>C8+C9</f>
        <v>381659711</v>
      </c>
      <c r="D10" s="23">
        <f>D8+D9</f>
        <v>426151682.78000003</v>
      </c>
    </row>
    <row r="11" spans="1:4" s="16" customFormat="1" ht="12.75">
      <c r="A11" s="105" t="s">
        <v>12</v>
      </c>
      <c r="B11" s="9"/>
      <c r="C11" s="24"/>
      <c r="D11" s="25"/>
    </row>
    <row r="12" spans="1:4" s="16" customFormat="1" ht="12.75">
      <c r="A12" s="105" t="s">
        <v>13</v>
      </c>
      <c r="B12" s="9"/>
      <c r="C12" s="17"/>
      <c r="D12" s="18"/>
    </row>
    <row r="13" spans="1:4" s="21" customFormat="1" ht="12.75">
      <c r="A13" s="106" t="s">
        <v>14</v>
      </c>
      <c r="B13" s="10" t="s">
        <v>15</v>
      </c>
      <c r="C13" s="19">
        <v>0</v>
      </c>
      <c r="D13" s="20">
        <v>0</v>
      </c>
    </row>
    <row r="14" spans="1:4" s="21" customFormat="1" ht="12.75">
      <c r="A14" s="106" t="s">
        <v>16</v>
      </c>
      <c r="B14" s="10" t="s">
        <v>17</v>
      </c>
      <c r="C14" s="22">
        <v>0</v>
      </c>
      <c r="D14" s="20">
        <v>0</v>
      </c>
    </row>
    <row r="15" spans="1:4" s="21" customFormat="1" ht="12.75">
      <c r="A15" s="106" t="s">
        <v>90</v>
      </c>
      <c r="B15" s="10" t="s">
        <v>18</v>
      </c>
      <c r="C15" s="22">
        <v>0</v>
      </c>
      <c r="D15" s="20">
        <v>0</v>
      </c>
    </row>
    <row r="16" spans="1:4" s="21" customFormat="1" ht="12.75">
      <c r="A16" s="106" t="s">
        <v>19</v>
      </c>
      <c r="B16" s="10" t="s">
        <v>20</v>
      </c>
      <c r="C16" s="22">
        <v>0</v>
      </c>
      <c r="D16" s="20">
        <v>0</v>
      </c>
    </row>
    <row r="17" spans="1:4" s="21" customFormat="1" ht="12.75">
      <c r="A17" s="106" t="s">
        <v>21</v>
      </c>
      <c r="B17" s="10" t="s">
        <v>22</v>
      </c>
      <c r="C17" s="22">
        <v>301670</v>
      </c>
      <c r="D17" s="20">
        <v>1596139.3900000001</v>
      </c>
    </row>
    <row r="18" spans="1:4" s="16" customFormat="1" ht="12.75">
      <c r="A18" s="105" t="s">
        <v>89</v>
      </c>
      <c r="B18" s="11" t="s">
        <v>23</v>
      </c>
      <c r="C18" s="26">
        <f>C13+C14+C15+C16+C17</f>
        <v>301670</v>
      </c>
      <c r="D18" s="26">
        <f>D13+D14+D15+D16+D17</f>
        <v>1596139.3900000001</v>
      </c>
    </row>
    <row r="19" spans="1:4" s="16" customFormat="1" ht="12.75">
      <c r="A19" s="107" t="s">
        <v>24</v>
      </c>
      <c r="B19" s="9"/>
      <c r="C19" s="17"/>
      <c r="D19" s="18"/>
    </row>
    <row r="20" spans="1:4" s="21" customFormat="1" ht="25.5">
      <c r="A20" s="108" t="s">
        <v>25</v>
      </c>
      <c r="B20" s="10" t="s">
        <v>26</v>
      </c>
      <c r="C20" s="19">
        <v>190741693</v>
      </c>
      <c r="D20" s="20">
        <v>240427938.66000003</v>
      </c>
    </row>
    <row r="21" spans="1:4" s="16" customFormat="1" ht="12.75">
      <c r="A21" s="105" t="s">
        <v>27</v>
      </c>
      <c r="B21" s="8" t="s">
        <v>28</v>
      </c>
      <c r="C21" s="20">
        <v>1266</v>
      </c>
      <c r="D21" s="20">
        <v>396.01000001311303</v>
      </c>
    </row>
    <row r="22" spans="1:4" s="16" customFormat="1" ht="12.75">
      <c r="A22" s="107" t="s">
        <v>84</v>
      </c>
      <c r="B22" s="8" t="s">
        <v>29</v>
      </c>
      <c r="C22" s="27">
        <f>C18+C20+C21</f>
        <v>191044629</v>
      </c>
      <c r="D22" s="27">
        <f>D18+D20+D21</f>
        <v>242024474.06000003</v>
      </c>
    </row>
    <row r="23" spans="1:4" s="16" customFormat="1" ht="12.75">
      <c r="A23" s="107" t="s">
        <v>83</v>
      </c>
      <c r="B23" s="8" t="s">
        <v>30</v>
      </c>
      <c r="C23" s="28">
        <v>0</v>
      </c>
      <c r="D23" s="29">
        <v>0</v>
      </c>
    </row>
    <row r="24" spans="1:4" s="16" customFormat="1" ht="25.5">
      <c r="A24" s="107" t="s">
        <v>80</v>
      </c>
      <c r="B24" s="9"/>
      <c r="C24" s="17"/>
      <c r="D24" s="18"/>
    </row>
    <row r="25" spans="1:4" s="21" customFormat="1" ht="12.75">
      <c r="A25" s="108" t="s">
        <v>31</v>
      </c>
      <c r="B25" s="10" t="s">
        <v>32</v>
      </c>
      <c r="C25" s="19">
        <v>0</v>
      </c>
      <c r="D25" s="20">
        <v>0</v>
      </c>
    </row>
    <row r="26" spans="1:4" s="21" customFormat="1" ht="12.75">
      <c r="A26" s="108" t="s">
        <v>33</v>
      </c>
      <c r="B26" s="10" t="s">
        <v>34</v>
      </c>
      <c r="C26" s="22">
        <v>14400</v>
      </c>
      <c r="D26" s="20">
        <v>16016.69</v>
      </c>
    </row>
    <row r="27" spans="1:4" s="21" customFormat="1" ht="12.75">
      <c r="A27" s="108" t="s">
        <v>35</v>
      </c>
      <c r="B27" s="10" t="s">
        <v>36</v>
      </c>
      <c r="C27" s="22">
        <v>0</v>
      </c>
      <c r="D27" s="20">
        <v>0</v>
      </c>
    </row>
    <row r="28" spans="1:4" s="21" customFormat="1" ht="25.5">
      <c r="A28" s="108" t="s">
        <v>240</v>
      </c>
      <c r="B28" s="10" t="s">
        <v>37</v>
      </c>
      <c r="C28" s="22">
        <v>0</v>
      </c>
      <c r="D28" s="20">
        <v>0</v>
      </c>
    </row>
    <row r="29" spans="1:4" s="21" customFormat="1" ht="25.5">
      <c r="A29" s="108" t="s">
        <v>38</v>
      </c>
      <c r="B29" s="10" t="s">
        <v>39</v>
      </c>
      <c r="C29" s="22">
        <v>281032</v>
      </c>
      <c r="D29" s="20">
        <v>1919244.870000001</v>
      </c>
    </row>
    <row r="30" spans="1:4" s="16" customFormat="1" ht="12.75">
      <c r="A30" s="107" t="s">
        <v>85</v>
      </c>
      <c r="B30" s="8" t="s">
        <v>40</v>
      </c>
      <c r="C30" s="27">
        <f>SUM(C25:C29)</f>
        <v>295432</v>
      </c>
      <c r="D30" s="30">
        <f>SUM(D25:D29)</f>
        <v>1935261.560000001</v>
      </c>
    </row>
    <row r="31" spans="1:4" s="16" customFormat="1" ht="25.5">
      <c r="A31" s="107" t="s">
        <v>41</v>
      </c>
      <c r="B31" s="8" t="s">
        <v>42</v>
      </c>
      <c r="C31" s="27">
        <f>C22+C23-C30-C40</f>
        <v>190447527</v>
      </c>
      <c r="D31" s="27">
        <f>D22+D23-D30-D40</f>
        <v>239566786.39000002</v>
      </c>
    </row>
    <row r="32" spans="1:4" s="16" customFormat="1" ht="25.5">
      <c r="A32" s="107" t="s">
        <v>43</v>
      </c>
      <c r="B32" s="8" t="s">
        <v>44</v>
      </c>
      <c r="C32" s="23">
        <f>C10+C31</f>
        <v>572107238</v>
      </c>
      <c r="D32" s="31">
        <f>D10+D31</f>
        <v>665718469.1700001</v>
      </c>
    </row>
    <row r="33" spans="1:4" s="16" customFormat="1" ht="25.5">
      <c r="A33" s="107" t="s">
        <v>45</v>
      </c>
      <c r="B33" s="9"/>
      <c r="C33" s="17"/>
      <c r="D33" s="18"/>
    </row>
    <row r="34" spans="1:4" s="21" customFormat="1" ht="12.75">
      <c r="A34" s="108" t="s">
        <v>46</v>
      </c>
      <c r="B34" s="10" t="s">
        <v>47</v>
      </c>
      <c r="C34" s="19">
        <v>0</v>
      </c>
      <c r="D34" s="20">
        <v>0</v>
      </c>
    </row>
    <row r="35" spans="1:4" s="21" customFormat="1" ht="12.75">
      <c r="A35" s="108" t="s">
        <v>33</v>
      </c>
      <c r="B35" s="10" t="s">
        <v>48</v>
      </c>
      <c r="C35" s="22">
        <v>0</v>
      </c>
      <c r="D35" s="20">
        <v>0</v>
      </c>
    </row>
    <row r="36" spans="1:4" s="21" customFormat="1" ht="12.75">
      <c r="A36" s="108" t="s">
        <v>35</v>
      </c>
      <c r="B36" s="10" t="s">
        <v>49</v>
      </c>
      <c r="C36" s="22">
        <v>0</v>
      </c>
      <c r="D36" s="20">
        <v>0</v>
      </c>
    </row>
    <row r="37" spans="1:4" s="21" customFormat="1" ht="25.5">
      <c r="A37" s="108" t="s">
        <v>50</v>
      </c>
      <c r="B37" s="10" t="s">
        <v>51</v>
      </c>
      <c r="C37" s="22">
        <v>0</v>
      </c>
      <c r="D37" s="20">
        <v>0</v>
      </c>
    </row>
    <row r="38" spans="1:4" s="21" customFormat="1" ht="25.5">
      <c r="A38" s="108" t="s">
        <v>52</v>
      </c>
      <c r="B38" s="10" t="s">
        <v>53</v>
      </c>
      <c r="C38" s="22">
        <v>0</v>
      </c>
      <c r="D38" s="20">
        <v>0</v>
      </c>
    </row>
    <row r="39" spans="1:4" s="16" customFormat="1" ht="12.75">
      <c r="A39" s="107" t="s">
        <v>86</v>
      </c>
      <c r="B39" s="8" t="s">
        <v>54</v>
      </c>
      <c r="C39" s="27">
        <f>SUM(C34:C38)</f>
        <v>0</v>
      </c>
      <c r="D39" s="27">
        <f>SUM(D34:D38)</f>
        <v>0</v>
      </c>
    </row>
    <row r="40" spans="1:4" s="16" customFormat="1" ht="12.75">
      <c r="A40" s="107" t="s">
        <v>55</v>
      </c>
      <c r="B40" s="8" t="s">
        <v>56</v>
      </c>
      <c r="C40" s="28">
        <v>301670</v>
      </c>
      <c r="D40" s="20">
        <v>522426.11</v>
      </c>
    </row>
    <row r="41" spans="1:4" s="16" customFormat="1" ht="12.75">
      <c r="A41" s="107" t="s">
        <v>57</v>
      </c>
      <c r="B41" s="9"/>
      <c r="C41" s="24"/>
      <c r="D41" s="25"/>
    </row>
    <row r="42" spans="1:4" s="16" customFormat="1" ht="12.75">
      <c r="A42" s="107" t="s">
        <v>81</v>
      </c>
      <c r="B42" s="9"/>
      <c r="C42" s="17"/>
      <c r="D42" s="18"/>
    </row>
    <row r="43" spans="1:4" s="21" customFormat="1" ht="12.75">
      <c r="A43" s="108" t="s">
        <v>232</v>
      </c>
      <c r="B43" s="10" t="s">
        <v>58</v>
      </c>
      <c r="C43" s="32">
        <v>449860385</v>
      </c>
      <c r="D43" s="20">
        <v>536303986.95</v>
      </c>
    </row>
    <row r="44" spans="1:4" s="16" customFormat="1" ht="12.75">
      <c r="A44" s="107" t="s">
        <v>59</v>
      </c>
      <c r="B44" s="9"/>
      <c r="C44" s="17"/>
      <c r="D44" s="18"/>
    </row>
    <row r="45" spans="1:4" s="21" customFormat="1" ht="12.75">
      <c r="A45" s="108" t="s">
        <v>60</v>
      </c>
      <c r="B45" s="10" t="s">
        <v>61</v>
      </c>
      <c r="C45" s="32">
        <v>0</v>
      </c>
      <c r="D45" s="20">
        <v>0</v>
      </c>
    </row>
    <row r="46" spans="1:4" s="16" customFormat="1" ht="12.75">
      <c r="A46" s="107" t="s">
        <v>62</v>
      </c>
      <c r="B46" s="9"/>
      <c r="C46" s="17"/>
      <c r="D46" s="18"/>
    </row>
    <row r="47" spans="1:4" s="21" customFormat="1" ht="25.5">
      <c r="A47" s="109" t="s">
        <v>63</v>
      </c>
      <c r="B47" s="10" t="s">
        <v>64</v>
      </c>
      <c r="C47" s="32">
        <v>0</v>
      </c>
      <c r="D47" s="20">
        <v>0</v>
      </c>
    </row>
    <row r="48" spans="1:4" s="16" customFormat="1" ht="12.75">
      <c r="A48" s="107" t="s">
        <v>65</v>
      </c>
      <c r="B48" s="9"/>
      <c r="C48" s="24"/>
      <c r="D48" s="25"/>
    </row>
    <row r="49" spans="1:4" s="21" customFormat="1" ht="25.5">
      <c r="A49" s="108" t="s">
        <v>66</v>
      </c>
      <c r="B49" s="33"/>
      <c r="C49" s="34"/>
      <c r="D49" s="35"/>
    </row>
    <row r="50" spans="1:4" s="21" customFormat="1" ht="12.75">
      <c r="A50" s="108" t="s">
        <v>241</v>
      </c>
      <c r="B50" s="10" t="s">
        <v>67</v>
      </c>
      <c r="C50" s="19">
        <v>71523940</v>
      </c>
      <c r="D50" s="20">
        <v>122246852.82</v>
      </c>
    </row>
    <row r="51" spans="1:4" s="21" customFormat="1" ht="12.75">
      <c r="A51" s="108" t="s">
        <v>68</v>
      </c>
      <c r="B51" s="10" t="s">
        <v>69</v>
      </c>
      <c r="C51" s="36">
        <v>0</v>
      </c>
      <c r="D51" s="20">
        <v>0</v>
      </c>
    </row>
    <row r="52" spans="1:4" s="21" customFormat="1" ht="25.5">
      <c r="A52" s="108" t="s">
        <v>242</v>
      </c>
      <c r="B52" s="37"/>
      <c r="C52" s="34"/>
      <c r="D52" s="35"/>
    </row>
    <row r="53" spans="1:4" s="21" customFormat="1" ht="12.75">
      <c r="A53" s="108" t="s">
        <v>241</v>
      </c>
      <c r="B53" s="10" t="s">
        <v>70</v>
      </c>
      <c r="C53" s="19">
        <v>0</v>
      </c>
      <c r="D53" s="20">
        <v>0</v>
      </c>
    </row>
    <row r="54" spans="1:4" s="21" customFormat="1" ht="12.75">
      <c r="A54" s="108" t="s">
        <v>68</v>
      </c>
      <c r="B54" s="10" t="s">
        <v>71</v>
      </c>
      <c r="C54" s="36">
        <v>0</v>
      </c>
      <c r="D54" s="20">
        <v>0</v>
      </c>
    </row>
    <row r="55" spans="1:4" s="16" customFormat="1" ht="25.5">
      <c r="A55" s="107" t="s">
        <v>72</v>
      </c>
      <c r="B55" s="9"/>
      <c r="C55" s="17"/>
      <c r="D55" s="18"/>
    </row>
    <row r="56" spans="1:4" s="21" customFormat="1" ht="12.75">
      <c r="A56" s="108" t="s">
        <v>241</v>
      </c>
      <c r="B56" s="10" t="s">
        <v>73</v>
      </c>
      <c r="C56" s="19">
        <v>50722913</v>
      </c>
      <c r="D56" s="20">
        <v>7167629.40000003</v>
      </c>
    </row>
    <row r="57" spans="1:4" s="21" customFormat="1" ht="12.75">
      <c r="A57" s="108" t="s">
        <v>68</v>
      </c>
      <c r="B57" s="10" t="s">
        <v>74</v>
      </c>
      <c r="C57" s="22">
        <v>0</v>
      </c>
      <c r="D57" s="20">
        <v>0</v>
      </c>
    </row>
    <row r="58" spans="1:4" s="16" customFormat="1" ht="12.75">
      <c r="A58" s="107" t="s">
        <v>75</v>
      </c>
      <c r="B58" s="8" t="s">
        <v>76</v>
      </c>
      <c r="C58" s="38">
        <v>0</v>
      </c>
      <c r="D58" s="20">
        <v>0</v>
      </c>
    </row>
    <row r="59" spans="1:4" s="16" customFormat="1" ht="26.25" thickBot="1">
      <c r="A59" s="107" t="s">
        <v>77</v>
      </c>
      <c r="B59" s="12" t="s">
        <v>78</v>
      </c>
      <c r="C59" s="39">
        <f>C43+C45+C47+C50-C51+C53-C54+C56-C57-C58</f>
        <v>572107238</v>
      </c>
      <c r="D59" s="40">
        <f>D43+D45+D47+D50-D51+D53-D54+D56-D57-D58</f>
        <v>665718469.17</v>
      </c>
    </row>
  </sheetData>
  <sheetProtection selectLockedCells="1"/>
  <mergeCells count="6">
    <mergeCell ref="A1:A2"/>
    <mergeCell ref="B2:D2"/>
    <mergeCell ref="B1:D1"/>
    <mergeCell ref="B3:B4"/>
    <mergeCell ref="C3:D3"/>
    <mergeCell ref="A3:A4"/>
  </mergeCells>
  <dataValidations count="11">
    <dataValidation type="whole" allowBlank="1" showInputMessage="1" showErrorMessage="1" errorTitle="Eroare format data" error="Eroare format data" sqref="C8:D9 D56:D58 D53:D54 D50:D51 D47 D45 D43 D40 D34:D38 D25:D29 D20:D21 D13:D17">
      <formula1>0</formula1>
      <formula2>1.11111111111111E+24</formula2>
    </dataValidation>
    <dataValidation type="whole" allowBlank="1" showInputMessage="1" showErrorMessage="1" errorTitle="Eroare format data" error="Eroare format data" sqref="C13:C17">
      <formula1>0</formula1>
      <formula2>1.11111111111111E+23</formula2>
    </dataValidation>
    <dataValidation type="whole" allowBlank="1" showInputMessage="1" showErrorMessage="1" errorTitle="Eroare format data" error="Eroare format data" sqref="C20:C21">
      <formula1>0</formula1>
      <formula2>1.11111111111111E+22</formula2>
    </dataValidation>
    <dataValidation type="whole" allowBlank="1" showInputMessage="1" showErrorMessage="1" errorTitle="Eroare format data" error="Eroare format data" sqref="C25:C29">
      <formula1>0</formula1>
      <formula2>10000000000000000000</formula2>
    </dataValidation>
    <dataValidation type="whole" allowBlank="1" showInputMessage="1" showErrorMessage="1" errorTitle="Eroare format data" error="Eroare format data" sqref="C34:C38">
      <formula1>0</formula1>
      <formula2>1E+24</formula2>
    </dataValidation>
    <dataValidation type="whole" allowBlank="1" showInputMessage="1" showErrorMessage="1" errorTitle="Eroare format data" error="Eroare format data" sqref="C43">
      <formula1>0</formula1>
      <formula2>1E+22</formula2>
    </dataValidation>
    <dataValidation type="whole" allowBlank="1" showInputMessage="1" showErrorMessage="1" errorTitle="Eroare format data" error="Eroare format data" sqref="C56:C58">
      <formula1>0</formula1>
      <formula2>1000000000000000000</formula2>
    </dataValidation>
    <dataValidation type="whole" allowBlank="1" showInputMessage="1" showErrorMessage="1" errorTitle="Eroare format data" error="Eroare format data" sqref="C23:D23 C50:C51">
      <formula1>0</formula1>
      <formula2>1E+21</formula2>
    </dataValidation>
    <dataValidation type="whole" allowBlank="1" showInputMessage="1" showErrorMessage="1" errorTitle="Eroare format data" error="Eroare format data" sqref="C45 C53:C54 C40">
      <formula1>0</formula1>
      <formula2>1E+23</formula2>
    </dataValidation>
    <dataValidation allowBlank="1" showInputMessage="1" showErrorMessage="1" errorTitle="Eroare format data" error="Eroare format data" sqref="C47"/>
    <dataValidation type="list" allowBlank="1" showInputMessage="1" showErrorMessage="1" sqref="B2">
      <formula1>list</formula1>
    </dataValidation>
  </dataValidations>
  <hyperlinks>
    <hyperlink ref="A37" r:id="rId1" display="_ftn1"/>
  </hyperlinks>
  <printOptions/>
  <pageMargins left="0.75" right="0.75" top="0.48" bottom="0.51" header="0.49" footer="0.42"/>
  <pageSetup horizontalDpi="600" verticalDpi="600" orientation="portrait" scale="4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H6" sqref="H6"/>
    </sheetView>
  </sheetViews>
  <sheetFormatPr defaultColWidth="19.8515625" defaultRowHeight="12.75"/>
  <cols>
    <col min="1" max="1" width="39.140625" style="4" customWidth="1"/>
    <col min="2" max="2" width="8.57421875" style="4" customWidth="1"/>
    <col min="3" max="3" width="18.28125" style="4" customWidth="1"/>
    <col min="4" max="4" width="17.8515625" style="4" customWidth="1"/>
    <col min="5" max="16384" width="19.8515625" style="4" customWidth="1"/>
  </cols>
  <sheetData>
    <row r="1" spans="1:4" ht="18.75" customHeight="1">
      <c r="A1" s="124" t="s">
        <v>0</v>
      </c>
      <c r="B1" s="156" t="s">
        <v>238</v>
      </c>
      <c r="C1" s="157"/>
      <c r="D1" s="158"/>
    </row>
    <row r="2" spans="1:4" ht="29.25" customHeight="1" thickBot="1">
      <c r="A2" s="125"/>
      <c r="B2" s="126" t="s">
        <v>239</v>
      </c>
      <c r="C2" s="127"/>
      <c r="D2" s="148"/>
    </row>
    <row r="3" spans="1:4" ht="13.5" thickBot="1">
      <c r="A3" s="115" t="s">
        <v>1</v>
      </c>
      <c r="B3" s="130" t="s">
        <v>87</v>
      </c>
      <c r="C3" s="138" t="s">
        <v>2</v>
      </c>
      <c r="D3" s="139"/>
    </row>
    <row r="4" spans="1:4" ht="13.5" thickBot="1">
      <c r="A4" s="115"/>
      <c r="B4" s="131"/>
      <c r="C4" s="113">
        <v>42005</v>
      </c>
      <c r="D4" s="113">
        <v>42185</v>
      </c>
    </row>
    <row r="5" spans="1:4" ht="13.5" thickBot="1">
      <c r="A5" s="102" t="s">
        <v>3</v>
      </c>
      <c r="B5" s="111" t="s">
        <v>79</v>
      </c>
      <c r="C5" s="111" t="s">
        <v>4</v>
      </c>
      <c r="D5" s="111" t="s">
        <v>5</v>
      </c>
    </row>
    <row r="6" spans="1:4" s="16" customFormat="1" ht="12.75">
      <c r="A6" s="105" t="s">
        <v>82</v>
      </c>
      <c r="B6" s="13"/>
      <c r="C6" s="14"/>
      <c r="D6" s="15"/>
    </row>
    <row r="7" spans="1:4" s="16" customFormat="1" ht="12.75">
      <c r="A7" s="105" t="s">
        <v>6</v>
      </c>
      <c r="B7" s="9"/>
      <c r="C7" s="17"/>
      <c r="D7" s="18"/>
    </row>
    <row r="8" spans="1:4" s="21" customFormat="1" ht="12.75">
      <c r="A8" s="106" t="s">
        <v>7</v>
      </c>
      <c r="B8" s="10" t="s">
        <v>8</v>
      </c>
      <c r="C8" s="19">
        <v>1679624512</v>
      </c>
      <c r="D8" s="20">
        <v>1822257357</v>
      </c>
    </row>
    <row r="9" spans="1:4" s="21" customFormat="1" ht="12.75">
      <c r="A9" s="106" t="s">
        <v>9</v>
      </c>
      <c r="B9" s="10" t="s">
        <v>10</v>
      </c>
      <c r="C9" s="22">
        <v>5226488811</v>
      </c>
      <c r="D9" s="58">
        <v>5862409798</v>
      </c>
    </row>
    <row r="10" spans="1:4" s="16" customFormat="1" ht="12.75">
      <c r="A10" s="105" t="s">
        <v>88</v>
      </c>
      <c r="B10" s="8" t="s">
        <v>11</v>
      </c>
      <c r="C10" s="23">
        <f>C8+C9</f>
        <v>6906113323</v>
      </c>
      <c r="D10" s="23">
        <f>D8+D9</f>
        <v>7684667155</v>
      </c>
    </row>
    <row r="11" spans="1:4" s="16" customFormat="1" ht="12.75">
      <c r="A11" s="105" t="s">
        <v>12</v>
      </c>
      <c r="B11" s="9"/>
      <c r="C11" s="24"/>
      <c r="D11" s="25"/>
    </row>
    <row r="12" spans="1:4" s="16" customFormat="1" ht="12.75">
      <c r="A12" s="105" t="s">
        <v>13</v>
      </c>
      <c r="B12" s="9"/>
      <c r="C12" s="17"/>
      <c r="D12" s="18"/>
    </row>
    <row r="13" spans="1:4" s="21" customFormat="1" ht="12.75">
      <c r="A13" s="106" t="s">
        <v>14</v>
      </c>
      <c r="B13" s="10" t="s">
        <v>15</v>
      </c>
      <c r="C13" s="19"/>
      <c r="D13" s="20"/>
    </row>
    <row r="14" spans="1:4" s="21" customFormat="1" ht="12.75">
      <c r="A14" s="106" t="s">
        <v>16</v>
      </c>
      <c r="B14" s="10" t="s">
        <v>17</v>
      </c>
      <c r="C14" s="22"/>
      <c r="D14" s="58"/>
    </row>
    <row r="15" spans="1:4" s="21" customFormat="1" ht="12.75">
      <c r="A15" s="106" t="s">
        <v>90</v>
      </c>
      <c r="B15" s="10" t="s">
        <v>18</v>
      </c>
      <c r="C15" s="22"/>
      <c r="D15" s="58"/>
    </row>
    <row r="16" spans="1:4" s="21" customFormat="1" ht="12.75">
      <c r="A16" s="106" t="s">
        <v>19</v>
      </c>
      <c r="B16" s="10" t="s">
        <v>20</v>
      </c>
      <c r="C16" s="22">
        <v>0</v>
      </c>
      <c r="D16" s="58">
        <v>0</v>
      </c>
    </row>
    <row r="17" spans="1:4" s="21" customFormat="1" ht="25.5">
      <c r="A17" s="106" t="s">
        <v>21</v>
      </c>
      <c r="B17" s="10" t="s">
        <v>22</v>
      </c>
      <c r="C17" s="22">
        <v>3423878</v>
      </c>
      <c r="D17" s="58">
        <v>38833133</v>
      </c>
    </row>
    <row r="18" spans="1:4" s="16" customFormat="1" ht="12.75">
      <c r="A18" s="105" t="s">
        <v>89</v>
      </c>
      <c r="B18" s="11" t="s">
        <v>23</v>
      </c>
      <c r="C18" s="26">
        <f>C13+C14+C15+C16+C17</f>
        <v>3423878</v>
      </c>
      <c r="D18" s="26">
        <f>D13+D14+D15+D16+D17</f>
        <v>38833133</v>
      </c>
    </row>
    <row r="19" spans="1:4" s="16" customFormat="1" ht="12.75">
      <c r="A19" s="107" t="s">
        <v>24</v>
      </c>
      <c r="B19" s="9"/>
      <c r="C19" s="17"/>
      <c r="D19" s="18"/>
    </row>
    <row r="20" spans="1:4" s="21" customFormat="1" ht="25.5">
      <c r="A20" s="108" t="s">
        <v>25</v>
      </c>
      <c r="B20" s="10" t="s">
        <v>26</v>
      </c>
      <c r="C20" s="19">
        <v>243525093</v>
      </c>
      <c r="D20" s="20">
        <v>284780197</v>
      </c>
    </row>
    <row r="21" spans="1:4" s="16" customFormat="1" ht="25.5">
      <c r="A21" s="105" t="s">
        <v>27</v>
      </c>
      <c r="B21" s="8" t="s">
        <v>28</v>
      </c>
      <c r="C21" s="38">
        <v>228685</v>
      </c>
      <c r="D21" s="62">
        <v>47017255</v>
      </c>
    </row>
    <row r="22" spans="1:4" s="16" customFormat="1" ht="12.75">
      <c r="A22" s="107" t="s">
        <v>84</v>
      </c>
      <c r="B22" s="8" t="s">
        <v>29</v>
      </c>
      <c r="C22" s="27">
        <f>C18+C20+C21</f>
        <v>247177656</v>
      </c>
      <c r="D22" s="27">
        <f>D18+D20+D21</f>
        <v>370630585</v>
      </c>
    </row>
    <row r="23" spans="1:4" s="16" customFormat="1" ht="12.75">
      <c r="A23" s="107" t="s">
        <v>83</v>
      </c>
      <c r="B23" s="8" t="s">
        <v>30</v>
      </c>
      <c r="C23" s="28"/>
      <c r="D23" s="29"/>
    </row>
    <row r="24" spans="1:4" s="16" customFormat="1" ht="25.5">
      <c r="A24" s="107" t="s">
        <v>80</v>
      </c>
      <c r="B24" s="9"/>
      <c r="C24" s="17"/>
      <c r="D24" s="18"/>
    </row>
    <row r="25" spans="1:4" s="21" customFormat="1" ht="12.75">
      <c r="A25" s="108" t="s">
        <v>31</v>
      </c>
      <c r="B25" s="10" t="s">
        <v>32</v>
      </c>
      <c r="C25" s="19">
        <v>0</v>
      </c>
      <c r="D25" s="20"/>
    </row>
    <row r="26" spans="1:4" s="21" customFormat="1" ht="12.75">
      <c r="A26" s="108" t="s">
        <v>33</v>
      </c>
      <c r="B26" s="10" t="s">
        <v>34</v>
      </c>
      <c r="C26" s="22">
        <v>38130</v>
      </c>
      <c r="D26" s="58">
        <v>43781</v>
      </c>
    </row>
    <row r="27" spans="1:4" s="21" customFormat="1" ht="12.75">
      <c r="A27" s="108" t="s">
        <v>35</v>
      </c>
      <c r="B27" s="10" t="s">
        <v>36</v>
      </c>
      <c r="C27" s="22">
        <v>0</v>
      </c>
      <c r="D27" s="58">
        <v>0</v>
      </c>
    </row>
    <row r="28" spans="1:4" s="21" customFormat="1" ht="25.5">
      <c r="A28" s="108" t="s">
        <v>240</v>
      </c>
      <c r="B28" s="10" t="s">
        <v>37</v>
      </c>
      <c r="C28" s="22">
        <v>7</v>
      </c>
      <c r="D28" s="58">
        <v>451</v>
      </c>
    </row>
    <row r="29" spans="1:4" s="21" customFormat="1" ht="25.5">
      <c r="A29" s="108" t="s">
        <v>38</v>
      </c>
      <c r="B29" s="10" t="s">
        <v>39</v>
      </c>
      <c r="C29" s="22">
        <v>9781077</v>
      </c>
      <c r="D29" s="62">
        <v>7299179</v>
      </c>
    </row>
    <row r="30" spans="1:4" s="16" customFormat="1" ht="12.75">
      <c r="A30" s="107" t="s">
        <v>85</v>
      </c>
      <c r="B30" s="8" t="s">
        <v>40</v>
      </c>
      <c r="C30" s="27">
        <f>SUM(C25:C29)</f>
        <v>9819214</v>
      </c>
      <c r="D30" s="30">
        <f>SUM(D25:D29)</f>
        <v>7343411</v>
      </c>
    </row>
    <row r="31" spans="1:4" s="16" customFormat="1" ht="25.5">
      <c r="A31" s="107" t="s">
        <v>41</v>
      </c>
      <c r="B31" s="8" t="s">
        <v>42</v>
      </c>
      <c r="C31" s="27">
        <f>C22+C23-C30-C40</f>
        <v>234387264</v>
      </c>
      <c r="D31" s="27">
        <f>D22+D23-D30-D40</f>
        <v>359647965</v>
      </c>
    </row>
    <row r="32" spans="1:4" s="16" customFormat="1" ht="25.5">
      <c r="A32" s="107" t="s">
        <v>43</v>
      </c>
      <c r="B32" s="8" t="s">
        <v>44</v>
      </c>
      <c r="C32" s="23">
        <f>C10+C31</f>
        <v>7140500587</v>
      </c>
      <c r="D32" s="31">
        <f>D10+D31</f>
        <v>8044315120</v>
      </c>
    </row>
    <row r="33" spans="1:4" s="16" customFormat="1" ht="25.5">
      <c r="A33" s="107" t="s">
        <v>45</v>
      </c>
      <c r="B33" s="9"/>
      <c r="C33" s="17"/>
      <c r="D33" s="18"/>
    </row>
    <row r="34" spans="1:4" s="21" customFormat="1" ht="12.75">
      <c r="A34" s="108" t="s">
        <v>46</v>
      </c>
      <c r="B34" s="10" t="s">
        <v>47</v>
      </c>
      <c r="C34" s="19">
        <v>0</v>
      </c>
      <c r="D34" s="20"/>
    </row>
    <row r="35" spans="1:4" s="21" customFormat="1" ht="12.75">
      <c r="A35" s="108" t="s">
        <v>33</v>
      </c>
      <c r="B35" s="10" t="s">
        <v>48</v>
      </c>
      <c r="C35" s="22">
        <v>0</v>
      </c>
      <c r="D35" s="58"/>
    </row>
    <row r="36" spans="1:4" s="21" customFormat="1" ht="12.75">
      <c r="A36" s="108" t="s">
        <v>35</v>
      </c>
      <c r="B36" s="10" t="s">
        <v>49</v>
      </c>
      <c r="C36" s="22">
        <v>0</v>
      </c>
      <c r="D36" s="58"/>
    </row>
    <row r="37" spans="1:4" s="21" customFormat="1" ht="25.5">
      <c r="A37" s="108" t="s">
        <v>50</v>
      </c>
      <c r="B37" s="10" t="s">
        <v>51</v>
      </c>
      <c r="C37" s="22">
        <v>0</v>
      </c>
      <c r="D37" s="58"/>
    </row>
    <row r="38" spans="1:4" s="21" customFormat="1" ht="25.5">
      <c r="A38" s="108" t="s">
        <v>52</v>
      </c>
      <c r="B38" s="10" t="s">
        <v>53</v>
      </c>
      <c r="C38" s="22">
        <v>0</v>
      </c>
      <c r="D38" s="58"/>
    </row>
    <row r="39" spans="1:4" s="16" customFormat="1" ht="12.75">
      <c r="A39" s="107" t="s">
        <v>86</v>
      </c>
      <c r="B39" s="8" t="s">
        <v>54</v>
      </c>
      <c r="C39" s="27">
        <f>SUM(C34:C38)</f>
        <v>0</v>
      </c>
      <c r="D39" s="27">
        <f>SUM(D34:D38)</f>
        <v>0</v>
      </c>
    </row>
    <row r="40" spans="1:4" s="16" customFormat="1" ht="12.75">
      <c r="A40" s="107" t="s">
        <v>55</v>
      </c>
      <c r="B40" s="8" t="s">
        <v>56</v>
      </c>
      <c r="C40" s="28">
        <v>2971178</v>
      </c>
      <c r="D40" s="29">
        <v>3639209</v>
      </c>
    </row>
    <row r="41" spans="1:4" s="16" customFormat="1" ht="12.75">
      <c r="A41" s="107" t="s">
        <v>57</v>
      </c>
      <c r="B41" s="9"/>
      <c r="C41" s="24"/>
      <c r="D41" s="25"/>
    </row>
    <row r="42" spans="1:4" s="16" customFormat="1" ht="12.75">
      <c r="A42" s="107" t="s">
        <v>81</v>
      </c>
      <c r="B42" s="9"/>
      <c r="C42" s="17"/>
      <c r="D42" s="18"/>
    </row>
    <row r="43" spans="1:4" s="21" customFormat="1" ht="12.75">
      <c r="A43" s="108" t="s">
        <v>232</v>
      </c>
      <c r="B43" s="10" t="s">
        <v>58</v>
      </c>
      <c r="C43" s="32">
        <v>5506070240</v>
      </c>
      <c r="D43" s="63">
        <v>6315409416</v>
      </c>
    </row>
    <row r="44" spans="1:4" s="16" customFormat="1" ht="12.75">
      <c r="A44" s="107" t="s">
        <v>59</v>
      </c>
      <c r="B44" s="9"/>
      <c r="C44" s="17"/>
      <c r="D44" s="18"/>
    </row>
    <row r="45" spans="1:4" s="21" customFormat="1" ht="12.75">
      <c r="A45" s="108" t="s">
        <v>60</v>
      </c>
      <c r="B45" s="10" t="s">
        <v>61</v>
      </c>
      <c r="C45" s="32"/>
      <c r="D45" s="63"/>
    </row>
    <row r="46" spans="1:4" s="16" customFormat="1" ht="12.75">
      <c r="A46" s="107" t="s">
        <v>62</v>
      </c>
      <c r="B46" s="9"/>
      <c r="C46" s="17"/>
      <c r="D46" s="18"/>
    </row>
    <row r="47" spans="1:4" s="21" customFormat="1" ht="25.5">
      <c r="A47" s="109" t="s">
        <v>63</v>
      </c>
      <c r="B47" s="10" t="s">
        <v>64</v>
      </c>
      <c r="C47" s="32"/>
      <c r="D47" s="63"/>
    </row>
    <row r="48" spans="1:4" s="16" customFormat="1" ht="12.75">
      <c r="A48" s="107" t="s">
        <v>65</v>
      </c>
      <c r="B48" s="9"/>
      <c r="C48" s="24"/>
      <c r="D48" s="25"/>
    </row>
    <row r="49" spans="1:4" s="21" customFormat="1" ht="25.5">
      <c r="A49" s="108" t="s">
        <v>66</v>
      </c>
      <c r="B49" s="33"/>
      <c r="C49" s="34"/>
      <c r="D49" s="35"/>
    </row>
    <row r="50" spans="1:4" s="21" customFormat="1" ht="12.75">
      <c r="A50" s="108" t="s">
        <v>241</v>
      </c>
      <c r="B50" s="10" t="s">
        <v>67</v>
      </c>
      <c r="C50" s="19">
        <v>1086728577</v>
      </c>
      <c r="D50" s="20">
        <v>1634430347</v>
      </c>
    </row>
    <row r="51" spans="1:4" s="21" customFormat="1" ht="12.75">
      <c r="A51" s="108" t="s">
        <v>68</v>
      </c>
      <c r="B51" s="10" t="s">
        <v>69</v>
      </c>
      <c r="C51" s="36"/>
      <c r="D51" s="65"/>
    </row>
    <row r="52" spans="1:4" s="21" customFormat="1" ht="25.5">
      <c r="A52" s="108" t="s">
        <v>242</v>
      </c>
      <c r="B52" s="37"/>
      <c r="C52" s="34"/>
      <c r="D52" s="35"/>
    </row>
    <row r="53" spans="1:4" s="21" customFormat="1" ht="12.75">
      <c r="A53" s="108" t="s">
        <v>241</v>
      </c>
      <c r="B53" s="10" t="s">
        <v>70</v>
      </c>
      <c r="C53" s="19">
        <v>0</v>
      </c>
      <c r="D53" s="20"/>
    </row>
    <row r="54" spans="1:4" s="21" customFormat="1" ht="12.75">
      <c r="A54" s="108" t="s">
        <v>68</v>
      </c>
      <c r="B54" s="10" t="s">
        <v>71</v>
      </c>
      <c r="C54" s="36">
        <v>0</v>
      </c>
      <c r="D54" s="65"/>
    </row>
    <row r="55" spans="1:4" s="16" customFormat="1" ht="25.5">
      <c r="A55" s="107" t="s">
        <v>72</v>
      </c>
      <c r="B55" s="9"/>
      <c r="C55" s="17"/>
      <c r="D55" s="18"/>
    </row>
    <row r="56" spans="1:4" s="21" customFormat="1" ht="12.75">
      <c r="A56" s="108" t="s">
        <v>241</v>
      </c>
      <c r="B56" s="10" t="s">
        <v>73</v>
      </c>
      <c r="C56" s="19">
        <v>547701770</v>
      </c>
      <c r="D56" s="20">
        <v>94475357</v>
      </c>
    </row>
    <row r="57" spans="1:4" s="21" customFormat="1" ht="12.75">
      <c r="A57" s="108" t="s">
        <v>68</v>
      </c>
      <c r="B57" s="10" t="s">
        <v>74</v>
      </c>
      <c r="C57" s="22">
        <v>0</v>
      </c>
      <c r="D57" s="58"/>
    </row>
    <row r="58" spans="1:4" s="16" customFormat="1" ht="12.75">
      <c r="A58" s="107" t="s">
        <v>75</v>
      </c>
      <c r="B58" s="8" t="s">
        <v>76</v>
      </c>
      <c r="C58" s="38">
        <v>0</v>
      </c>
      <c r="D58" s="62"/>
    </row>
    <row r="59" spans="1:4" s="16" customFormat="1" ht="26.25" thickBot="1">
      <c r="A59" s="107" t="s">
        <v>77</v>
      </c>
      <c r="B59" s="12" t="s">
        <v>78</v>
      </c>
      <c r="C59" s="39">
        <f>C43+C45+C47+C50-C51+C53-C54+C56-C57-C58</f>
        <v>7140500587</v>
      </c>
      <c r="D59" s="40">
        <f>D43+D45+D47+D50-D51+D53-D54+D56-D57-D58</f>
        <v>8044315120</v>
      </c>
    </row>
  </sheetData>
  <sheetProtection selectLockedCells="1"/>
  <mergeCells count="6">
    <mergeCell ref="A1:A2"/>
    <mergeCell ref="B2:D2"/>
    <mergeCell ref="B1:D1"/>
    <mergeCell ref="B3:B4"/>
    <mergeCell ref="C3:D3"/>
    <mergeCell ref="A3:A4"/>
  </mergeCells>
  <dataValidations count="11">
    <dataValidation allowBlank="1" showInputMessage="1" showErrorMessage="1" errorTitle="Eroare format data" error="Eroare format data" sqref="C47:D47"/>
    <dataValidation type="whole" allowBlank="1" showInputMessage="1" showErrorMessage="1" errorTitle="Eroare format data" error="Eroare format data" sqref="C53:D54 C40:D40 C45:D45">
      <formula1>0</formula1>
      <formula2>1E+23</formula2>
    </dataValidation>
    <dataValidation type="whole" allowBlank="1" showInputMessage="1" showErrorMessage="1" errorTitle="Eroare format data" error="Eroare format data" sqref="C50:D51 C23:D23">
      <formula1>0</formula1>
      <formula2>1E+21</formula2>
    </dataValidation>
    <dataValidation type="whole" allowBlank="1" showInputMessage="1" showErrorMessage="1" errorTitle="Eroare format data" error="Eroare format data" sqref="C56:D58">
      <formula1>0</formula1>
      <formula2>1000000000000000000</formula2>
    </dataValidation>
    <dataValidation type="whole" allowBlank="1" showInputMessage="1" showErrorMessage="1" errorTitle="Eroare format data" error="Eroare format data" sqref="C43:D43">
      <formula1>0</formula1>
      <formula2>1E+22</formula2>
    </dataValidation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8:D9">
      <formula1>0</formula1>
      <formula2>1.11111111111111E+24</formula2>
    </dataValidation>
    <dataValidation type="list" allowBlank="1" showInputMessage="1" showErrorMessage="1" sqref="B2">
      <formula1>list</formula1>
    </dataValidation>
  </dataValidations>
  <hyperlinks>
    <hyperlink ref="A37" r:id="rId1" display="_ftn1"/>
  </hyperlinks>
  <printOptions/>
  <pageMargins left="0.75" right="0.75" top="0.48" bottom="0.51" header="0.49" footer="0.42"/>
  <pageSetup horizontalDpi="600" verticalDpi="600" orientation="portrait" scale="4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F11" sqref="F11"/>
    </sheetView>
  </sheetViews>
  <sheetFormatPr defaultColWidth="9.140625" defaultRowHeight="12.75"/>
  <cols>
    <col min="1" max="1" width="37.140625" style="4" customWidth="1"/>
    <col min="2" max="2" width="5.8515625" style="4" customWidth="1"/>
    <col min="3" max="3" width="16.00390625" style="4" bestFit="1" customWidth="1"/>
    <col min="4" max="4" width="20.140625" style="4" customWidth="1"/>
    <col min="5" max="16384" width="9.140625" style="4" customWidth="1"/>
  </cols>
  <sheetData>
    <row r="1" spans="1:4" ht="19.5" customHeight="1">
      <c r="A1" s="124" t="s">
        <v>0</v>
      </c>
      <c r="B1" s="121" t="s">
        <v>233</v>
      </c>
      <c r="C1" s="122"/>
      <c r="D1" s="123"/>
    </row>
    <row r="2" spans="1:4" ht="45.75" customHeight="1">
      <c r="A2" s="125"/>
      <c r="B2" s="118" t="s">
        <v>239</v>
      </c>
      <c r="C2" s="119"/>
      <c r="D2" s="120"/>
    </row>
    <row r="3" spans="1:4" ht="12.75">
      <c r="A3" s="115" t="s">
        <v>1</v>
      </c>
      <c r="B3" s="116" t="s">
        <v>87</v>
      </c>
      <c r="C3" s="116" t="s">
        <v>2</v>
      </c>
      <c r="D3" s="117"/>
    </row>
    <row r="4" spans="1:4" ht="12.75">
      <c r="A4" s="115"/>
      <c r="B4" s="116"/>
      <c r="C4" s="100">
        <v>42005</v>
      </c>
      <c r="D4" s="101">
        <v>42185</v>
      </c>
    </row>
    <row r="5" spans="1:4" ht="12.75">
      <c r="A5" s="102" t="s">
        <v>3</v>
      </c>
      <c r="B5" s="103" t="s">
        <v>79</v>
      </c>
      <c r="C5" s="103" t="s">
        <v>4</v>
      </c>
      <c r="D5" s="104" t="s">
        <v>5</v>
      </c>
    </row>
    <row r="6" spans="1:4" s="16" customFormat="1" ht="12.75">
      <c r="A6" s="105" t="s">
        <v>82</v>
      </c>
      <c r="B6" s="5"/>
      <c r="C6" s="42"/>
      <c r="D6" s="43"/>
    </row>
    <row r="7" spans="1:4" s="16" customFormat="1" ht="12.75">
      <c r="A7" s="105" t="s">
        <v>6</v>
      </c>
      <c r="B7" s="5"/>
      <c r="C7" s="42"/>
      <c r="D7" s="43"/>
    </row>
    <row r="8" spans="1:4" s="21" customFormat="1" ht="12.75">
      <c r="A8" s="106" t="s">
        <v>7</v>
      </c>
      <c r="B8" s="6" t="s">
        <v>8</v>
      </c>
      <c r="C8" s="44">
        <v>312735354</v>
      </c>
      <c r="D8" s="45">
        <v>391226999.84</v>
      </c>
    </row>
    <row r="9" spans="1:4" s="21" customFormat="1" ht="12.75">
      <c r="A9" s="106" t="s">
        <v>9</v>
      </c>
      <c r="B9" s="6" t="s">
        <v>10</v>
      </c>
      <c r="C9" s="44">
        <v>1144672376</v>
      </c>
      <c r="D9" s="45">
        <v>1254623891.29</v>
      </c>
    </row>
    <row r="10" spans="1:4" s="16" customFormat="1" ht="12.75">
      <c r="A10" s="105" t="s">
        <v>88</v>
      </c>
      <c r="B10" s="5" t="s">
        <v>11</v>
      </c>
      <c r="C10" s="46">
        <f>C8+C9</f>
        <v>1457407730</v>
      </c>
      <c r="D10" s="47">
        <f>D8+D9</f>
        <v>1645850891.1299999</v>
      </c>
    </row>
    <row r="11" spans="1:4" s="16" customFormat="1" ht="12.75">
      <c r="A11" s="105" t="s">
        <v>12</v>
      </c>
      <c r="B11" s="5"/>
      <c r="C11" s="42"/>
      <c r="D11" s="43"/>
    </row>
    <row r="12" spans="1:4" s="16" customFormat="1" ht="12.75">
      <c r="A12" s="105" t="s">
        <v>13</v>
      </c>
      <c r="B12" s="5"/>
      <c r="C12" s="42"/>
      <c r="D12" s="43"/>
    </row>
    <row r="13" spans="1:4" s="21" customFormat="1" ht="12.75">
      <c r="A13" s="106" t="s">
        <v>14</v>
      </c>
      <c r="B13" s="6" t="s">
        <v>15</v>
      </c>
      <c r="C13" s="44">
        <v>0</v>
      </c>
      <c r="D13" s="45">
        <v>0</v>
      </c>
    </row>
    <row r="14" spans="1:4" s="21" customFormat="1" ht="12.75">
      <c r="A14" s="106" t="s">
        <v>16</v>
      </c>
      <c r="B14" s="6" t="s">
        <v>17</v>
      </c>
      <c r="C14" s="44">
        <v>0</v>
      </c>
      <c r="D14" s="45">
        <v>0</v>
      </c>
    </row>
    <row r="15" spans="1:4" s="21" customFormat="1" ht="12.75">
      <c r="A15" s="106" t="s">
        <v>90</v>
      </c>
      <c r="B15" s="6" t="s">
        <v>18</v>
      </c>
      <c r="C15" s="44">
        <v>0</v>
      </c>
      <c r="D15" s="45">
        <v>0</v>
      </c>
    </row>
    <row r="16" spans="1:4" s="21" customFormat="1" ht="12.75">
      <c r="A16" s="106" t="s">
        <v>19</v>
      </c>
      <c r="B16" s="6" t="s">
        <v>20</v>
      </c>
      <c r="C16" s="44">
        <v>0</v>
      </c>
      <c r="D16" s="45">
        <v>0</v>
      </c>
    </row>
    <row r="17" spans="1:4" s="21" customFormat="1" ht="25.5">
      <c r="A17" s="106" t="s">
        <v>21</v>
      </c>
      <c r="B17" s="6" t="s">
        <v>22</v>
      </c>
      <c r="C17" s="44">
        <v>414064</v>
      </c>
      <c r="D17" s="45">
        <v>2489295</v>
      </c>
    </row>
    <row r="18" spans="1:4" s="16" customFormat="1" ht="12.75">
      <c r="A18" s="105" t="s">
        <v>89</v>
      </c>
      <c r="B18" s="7" t="s">
        <v>23</v>
      </c>
      <c r="C18" s="48">
        <f>C13+C14+C15+C16+C17</f>
        <v>414064</v>
      </c>
      <c r="D18" s="49">
        <f>D13+D14+D15+D16+D17</f>
        <v>2489295</v>
      </c>
    </row>
    <row r="19" spans="1:4" s="16" customFormat="1" ht="12.75">
      <c r="A19" s="107" t="s">
        <v>24</v>
      </c>
      <c r="B19" s="5"/>
      <c r="C19" s="42"/>
      <c r="D19" s="43"/>
    </row>
    <row r="20" spans="1:4" s="21" customFormat="1" ht="25.5">
      <c r="A20" s="108" t="s">
        <v>25</v>
      </c>
      <c r="B20" s="6" t="s">
        <v>26</v>
      </c>
      <c r="C20" s="44">
        <v>253298824</v>
      </c>
      <c r="D20" s="45">
        <v>320678597.18</v>
      </c>
    </row>
    <row r="21" spans="1:4" s="16" customFormat="1" ht="25.5">
      <c r="A21" s="105" t="s">
        <v>27</v>
      </c>
      <c r="B21" s="5" t="s">
        <v>28</v>
      </c>
      <c r="C21" s="42">
        <v>6877</v>
      </c>
      <c r="D21" s="43">
        <v>11.38</v>
      </c>
    </row>
    <row r="22" spans="1:4" s="16" customFormat="1" ht="12.75">
      <c r="A22" s="107" t="s">
        <v>84</v>
      </c>
      <c r="B22" s="5" t="s">
        <v>29</v>
      </c>
      <c r="C22" s="46">
        <f>C18+C20+C21</f>
        <v>253719765</v>
      </c>
      <c r="D22" s="47">
        <f>D18+D20+D21</f>
        <v>323167903.56</v>
      </c>
    </row>
    <row r="23" spans="1:4" s="16" customFormat="1" ht="12.75">
      <c r="A23" s="107" t="s">
        <v>83</v>
      </c>
      <c r="B23" s="5" t="s">
        <v>30</v>
      </c>
      <c r="C23" s="42"/>
      <c r="D23" s="43"/>
    </row>
    <row r="24" spans="1:4" s="16" customFormat="1" ht="25.5">
      <c r="A24" s="107" t="s">
        <v>80</v>
      </c>
      <c r="B24" s="5"/>
      <c r="C24" s="42"/>
      <c r="D24" s="43"/>
    </row>
    <row r="25" spans="1:4" s="21" customFormat="1" ht="12.75">
      <c r="A25" s="108" t="s">
        <v>31</v>
      </c>
      <c r="B25" s="6" t="s">
        <v>32</v>
      </c>
      <c r="C25" s="44">
        <v>0</v>
      </c>
      <c r="D25" s="45">
        <v>0</v>
      </c>
    </row>
    <row r="26" spans="1:4" s="21" customFormat="1" ht="12.75">
      <c r="A26" s="108" t="s">
        <v>33</v>
      </c>
      <c r="B26" s="6" t="s">
        <v>34</v>
      </c>
      <c r="C26" s="44">
        <v>863235</v>
      </c>
      <c r="D26" s="45">
        <v>1001237.58</v>
      </c>
    </row>
    <row r="27" spans="1:4" s="21" customFormat="1" ht="12.75">
      <c r="A27" s="108" t="s">
        <v>35</v>
      </c>
      <c r="B27" s="6" t="s">
        <v>36</v>
      </c>
      <c r="C27" s="44">
        <v>0</v>
      </c>
      <c r="D27" s="45">
        <v>0</v>
      </c>
    </row>
    <row r="28" spans="1:4" s="21" customFormat="1" ht="25.5">
      <c r="A28" s="108" t="s">
        <v>240</v>
      </c>
      <c r="B28" s="6" t="s">
        <v>37</v>
      </c>
      <c r="C28" s="44">
        <v>0</v>
      </c>
      <c r="D28" s="45">
        <v>0</v>
      </c>
    </row>
    <row r="29" spans="1:4" s="21" customFormat="1" ht="25.5">
      <c r="A29" s="108" t="s">
        <v>38</v>
      </c>
      <c r="B29" s="6" t="s">
        <v>39</v>
      </c>
      <c r="C29" s="44"/>
      <c r="D29" s="45">
        <v>304502.8</v>
      </c>
    </row>
    <row r="30" spans="1:4" s="16" customFormat="1" ht="12.75">
      <c r="A30" s="107" t="s">
        <v>85</v>
      </c>
      <c r="B30" s="5" t="s">
        <v>40</v>
      </c>
      <c r="C30" s="46">
        <f>SUM(C25:C29)</f>
        <v>863235</v>
      </c>
      <c r="D30" s="47">
        <f>SUM(D25:D29)</f>
        <v>1305740.38</v>
      </c>
    </row>
    <row r="31" spans="1:4" s="16" customFormat="1" ht="25.5">
      <c r="A31" s="107" t="s">
        <v>41</v>
      </c>
      <c r="B31" s="5" t="s">
        <v>42</v>
      </c>
      <c r="C31" s="46">
        <f>C22+C23-C30-C40</f>
        <v>252442466</v>
      </c>
      <c r="D31" s="47">
        <f>D22+D23-D30-D40</f>
        <v>321277649.76</v>
      </c>
    </row>
    <row r="32" spans="1:4" s="16" customFormat="1" ht="25.5">
      <c r="A32" s="107" t="s">
        <v>43</v>
      </c>
      <c r="B32" s="5" t="s">
        <v>44</v>
      </c>
      <c r="C32" s="46">
        <f>C10+C31</f>
        <v>1709850196</v>
      </c>
      <c r="D32" s="47">
        <f>D10+D31</f>
        <v>1967128540.8899999</v>
      </c>
    </row>
    <row r="33" spans="1:4" s="16" customFormat="1" ht="25.5">
      <c r="A33" s="107" t="s">
        <v>45</v>
      </c>
      <c r="B33" s="5"/>
      <c r="C33" s="42"/>
      <c r="D33" s="43"/>
    </row>
    <row r="34" spans="1:4" s="21" customFormat="1" ht="12.75">
      <c r="A34" s="108" t="s">
        <v>46</v>
      </c>
      <c r="B34" s="6" t="s">
        <v>47</v>
      </c>
      <c r="C34" s="44"/>
      <c r="D34" s="45"/>
    </row>
    <row r="35" spans="1:4" s="21" customFormat="1" ht="12.75">
      <c r="A35" s="108" t="s">
        <v>33</v>
      </c>
      <c r="B35" s="6" t="s">
        <v>48</v>
      </c>
      <c r="C35" s="44"/>
      <c r="D35" s="45"/>
    </row>
    <row r="36" spans="1:4" s="21" customFormat="1" ht="12.75">
      <c r="A36" s="108" t="s">
        <v>35</v>
      </c>
      <c r="B36" s="6" t="s">
        <v>49</v>
      </c>
      <c r="C36" s="44"/>
      <c r="D36" s="45"/>
    </row>
    <row r="37" spans="1:4" s="21" customFormat="1" ht="25.5">
      <c r="A37" s="108" t="s">
        <v>50</v>
      </c>
      <c r="B37" s="6" t="s">
        <v>51</v>
      </c>
      <c r="C37" s="44"/>
      <c r="D37" s="45"/>
    </row>
    <row r="38" spans="1:4" s="21" customFormat="1" ht="25.5">
      <c r="A38" s="108" t="s">
        <v>52</v>
      </c>
      <c r="B38" s="6" t="s">
        <v>53</v>
      </c>
      <c r="C38" s="44"/>
      <c r="D38" s="45"/>
    </row>
    <row r="39" spans="1:4" s="16" customFormat="1" ht="12.75">
      <c r="A39" s="107" t="s">
        <v>86</v>
      </c>
      <c r="B39" s="5" t="s">
        <v>54</v>
      </c>
      <c r="C39" s="46">
        <f>SUM(C34:C38)</f>
        <v>0</v>
      </c>
      <c r="D39" s="47">
        <f>SUM(D34:D38)</f>
        <v>0</v>
      </c>
    </row>
    <row r="40" spans="1:4" s="16" customFormat="1" ht="12.75">
      <c r="A40" s="107" t="s">
        <v>55</v>
      </c>
      <c r="B40" s="5" t="s">
        <v>56</v>
      </c>
      <c r="C40" s="42">
        <v>414064</v>
      </c>
      <c r="D40" s="43">
        <v>584513.42</v>
      </c>
    </row>
    <row r="41" spans="1:4" s="16" customFormat="1" ht="12.75">
      <c r="A41" s="107" t="s">
        <v>57</v>
      </c>
      <c r="B41" s="5"/>
      <c r="C41" s="42"/>
      <c r="D41" s="43"/>
    </row>
    <row r="42" spans="1:4" s="16" customFormat="1" ht="12.75">
      <c r="A42" s="107" t="s">
        <v>81</v>
      </c>
      <c r="B42" s="5"/>
      <c r="C42" s="42"/>
      <c r="D42" s="43"/>
    </row>
    <row r="43" spans="1:4" s="21" customFormat="1" ht="25.5">
      <c r="A43" s="108" t="s">
        <v>232</v>
      </c>
      <c r="B43" s="6" t="s">
        <v>58</v>
      </c>
      <c r="C43" s="44">
        <v>1557437573</v>
      </c>
      <c r="D43" s="45">
        <v>1783454127.44</v>
      </c>
    </row>
    <row r="44" spans="1:4" s="16" customFormat="1" ht="12.75">
      <c r="A44" s="107" t="s">
        <v>59</v>
      </c>
      <c r="B44" s="5"/>
      <c r="C44" s="42"/>
      <c r="D44" s="43"/>
    </row>
    <row r="45" spans="1:4" s="21" customFormat="1" ht="25.5">
      <c r="A45" s="108" t="s">
        <v>60</v>
      </c>
      <c r="B45" s="6" t="s">
        <v>61</v>
      </c>
      <c r="C45" s="44"/>
      <c r="D45" s="45"/>
    </row>
    <row r="46" spans="1:4" s="16" customFormat="1" ht="12.75">
      <c r="A46" s="107" t="s">
        <v>62</v>
      </c>
      <c r="B46" s="5"/>
      <c r="C46" s="42"/>
      <c r="D46" s="43"/>
    </row>
    <row r="47" spans="1:4" s="21" customFormat="1" ht="25.5">
      <c r="A47" s="109" t="s">
        <v>63</v>
      </c>
      <c r="B47" s="6" t="s">
        <v>64</v>
      </c>
      <c r="C47" s="44"/>
      <c r="D47" s="45"/>
    </row>
    <row r="48" spans="1:4" s="16" customFormat="1" ht="12.75">
      <c r="A48" s="107" t="s">
        <v>65</v>
      </c>
      <c r="B48" s="5"/>
      <c r="C48" s="42"/>
      <c r="D48" s="43"/>
    </row>
    <row r="49" spans="1:4" s="21" customFormat="1" ht="25.5">
      <c r="A49" s="108" t="s">
        <v>66</v>
      </c>
      <c r="B49" s="6"/>
      <c r="C49" s="44"/>
      <c r="D49" s="45"/>
    </row>
    <row r="50" spans="1:4" s="21" customFormat="1" ht="12.75">
      <c r="A50" s="108" t="s">
        <v>241</v>
      </c>
      <c r="B50" s="6" t="s">
        <v>67</v>
      </c>
      <c r="C50" s="44">
        <v>77187980</v>
      </c>
      <c r="D50" s="45">
        <v>152412622.36</v>
      </c>
    </row>
    <row r="51" spans="1:4" s="21" customFormat="1" ht="12.75">
      <c r="A51" s="108" t="s">
        <v>68</v>
      </c>
      <c r="B51" s="6" t="s">
        <v>69</v>
      </c>
      <c r="C51" s="44"/>
      <c r="D51" s="45"/>
    </row>
    <row r="52" spans="1:4" s="21" customFormat="1" ht="25.5">
      <c r="A52" s="108" t="s">
        <v>242</v>
      </c>
      <c r="B52" s="50"/>
      <c r="C52" s="44"/>
      <c r="D52" s="45"/>
    </row>
    <row r="53" spans="1:4" s="21" customFormat="1" ht="12.75">
      <c r="A53" s="108" t="s">
        <v>241</v>
      </c>
      <c r="B53" s="6" t="s">
        <v>70</v>
      </c>
      <c r="C53" s="44"/>
      <c r="D53" s="45"/>
    </row>
    <row r="54" spans="1:4" s="21" customFormat="1" ht="12.75">
      <c r="A54" s="108" t="s">
        <v>68</v>
      </c>
      <c r="B54" s="6" t="s">
        <v>71</v>
      </c>
      <c r="C54" s="44"/>
      <c r="D54" s="45"/>
    </row>
    <row r="55" spans="1:4" s="16" customFormat="1" ht="25.5">
      <c r="A55" s="107" t="s">
        <v>72</v>
      </c>
      <c r="B55" s="5"/>
      <c r="C55" s="42"/>
      <c r="D55" s="43"/>
    </row>
    <row r="56" spans="1:4" s="21" customFormat="1" ht="12.75">
      <c r="A56" s="108" t="s">
        <v>241</v>
      </c>
      <c r="B56" s="6" t="s">
        <v>73</v>
      </c>
      <c r="C56" s="44">
        <v>75224643</v>
      </c>
      <c r="D56" s="45">
        <v>31261791.42</v>
      </c>
    </row>
    <row r="57" spans="1:4" s="21" customFormat="1" ht="12.75">
      <c r="A57" s="108" t="s">
        <v>68</v>
      </c>
      <c r="B57" s="6" t="s">
        <v>74</v>
      </c>
      <c r="C57" s="44"/>
      <c r="D57" s="45"/>
    </row>
    <row r="58" spans="1:4" s="16" customFormat="1" ht="12.75">
      <c r="A58" s="107" t="s">
        <v>75</v>
      </c>
      <c r="B58" s="5" t="s">
        <v>76</v>
      </c>
      <c r="C58" s="42"/>
      <c r="D58" s="43"/>
    </row>
    <row r="59" spans="1:4" s="16" customFormat="1" ht="25.5">
      <c r="A59" s="107" t="s">
        <v>77</v>
      </c>
      <c r="B59" s="5" t="s">
        <v>78</v>
      </c>
      <c r="C59" s="46">
        <f>C43+C45+C47+C50-C51+C53-C54+C56-C57-C58</f>
        <v>1709850196</v>
      </c>
      <c r="D59" s="47">
        <f>D43+D45+D47+D50-D51+D53-D54+D56-D57-D58</f>
        <v>1967128541.2200003</v>
      </c>
    </row>
  </sheetData>
  <sheetProtection selectLockedCells="1"/>
  <mergeCells count="6">
    <mergeCell ref="A3:A4"/>
    <mergeCell ref="C3:D3"/>
    <mergeCell ref="B3:B4"/>
    <mergeCell ref="B2:D2"/>
    <mergeCell ref="B1:D1"/>
    <mergeCell ref="A1:A2"/>
  </mergeCells>
  <dataValidations count="11">
    <dataValidation allowBlank="1" showInputMessage="1" showErrorMessage="1" errorTitle="Eroare format data" error="Eroare format data" sqref="C47:D47"/>
    <dataValidation type="whole" allowBlank="1" showInputMessage="1" showErrorMessage="1" errorTitle="Eroare format data" error="Eroare format data" sqref="C53:D54 C45:D45 C40:D40">
      <formula1>0</formula1>
      <formula2>1E+23</formula2>
    </dataValidation>
    <dataValidation type="whole" allowBlank="1" showInputMessage="1" showErrorMessage="1" errorTitle="Eroare format data" error="Eroare format data" sqref="C50:D51 C23:D23">
      <formula1>0</formula1>
      <formula2>1E+21</formula2>
    </dataValidation>
    <dataValidation type="whole" allowBlank="1" showInputMessage="1" showErrorMessage="1" errorTitle="Eroare format data" error="Eroare format data" sqref="C56:D58">
      <formula1>0</formula1>
      <formula2>1000000000000000000</formula2>
    </dataValidation>
    <dataValidation type="whole" allowBlank="1" showInputMessage="1" showErrorMessage="1" errorTitle="Eroare format data" error="Eroare format data" sqref="C43:D43">
      <formula1>0</formula1>
      <formula2>1E+22</formula2>
    </dataValidation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8:D9">
      <formula1>0</formula1>
      <formula2>1.11111111111111E+24</formula2>
    </dataValidation>
    <dataValidation type="list" allowBlank="1" showInputMessage="1" showErrorMessage="1" sqref="B2">
      <formula1>list</formula1>
    </dataValidation>
  </dataValidations>
  <hyperlinks>
    <hyperlink ref="A37" r:id="rId1" display="_ftn1"/>
  </hyperlinks>
  <printOptions/>
  <pageMargins left="0.75" right="0.75" top="0.48" bottom="0.51" header="0.49" footer="0.42"/>
  <pageSetup horizontalDpi="600" verticalDpi="600" orientation="portrait" scale="4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K2"/>
  <sheetViews>
    <sheetView zoomScalePageLayoutView="0" workbookViewId="0" topLeftCell="DQ1">
      <selection activeCell="DY34" sqref="DY34"/>
    </sheetView>
  </sheetViews>
  <sheetFormatPr defaultColWidth="9.140625" defaultRowHeight="12.75"/>
  <cols>
    <col min="4" max="5" width="10.00390625" style="0" bestFit="1" customWidth="1"/>
    <col min="6" max="6" width="14.8515625" style="0" customWidth="1"/>
    <col min="7" max="7" width="10.140625" style="0" bestFit="1" customWidth="1"/>
    <col min="8" max="8" width="12.28125" style="0" customWidth="1"/>
  </cols>
  <sheetData>
    <row r="1" spans="1:141" ht="12.75">
      <c r="A1" t="s">
        <v>91</v>
      </c>
      <c r="B1" t="s">
        <v>92</v>
      </c>
      <c r="C1" t="s">
        <v>93</v>
      </c>
      <c r="D1" t="s">
        <v>94</v>
      </c>
      <c r="E1" t="s">
        <v>95</v>
      </c>
      <c r="F1" t="s">
        <v>96</v>
      </c>
      <c r="G1" s="1" t="s">
        <v>97</v>
      </c>
      <c r="H1" t="s">
        <v>98</v>
      </c>
      <c r="I1" t="s">
        <v>99</v>
      </c>
      <c r="J1" t="s">
        <v>100</v>
      </c>
      <c r="K1" t="s">
        <v>101</v>
      </c>
      <c r="L1" t="s">
        <v>102</v>
      </c>
      <c r="M1" t="s">
        <v>103</v>
      </c>
      <c r="N1" t="s">
        <v>104</v>
      </c>
      <c r="O1" t="s">
        <v>105</v>
      </c>
      <c r="P1" t="s">
        <v>106</v>
      </c>
      <c r="Q1" t="s">
        <v>107</v>
      </c>
      <c r="R1" t="s">
        <v>108</v>
      </c>
      <c r="S1" t="s">
        <v>109</v>
      </c>
      <c r="T1" t="s">
        <v>110</v>
      </c>
      <c r="U1" t="s">
        <v>111</v>
      </c>
      <c r="V1" t="s">
        <v>112</v>
      </c>
      <c r="W1" t="s">
        <v>113</v>
      </c>
      <c r="X1" t="s">
        <v>114</v>
      </c>
      <c r="Y1" t="s">
        <v>115</v>
      </c>
      <c r="Z1" t="s">
        <v>116</v>
      </c>
      <c r="AA1" t="s">
        <v>117</v>
      </c>
      <c r="AB1" t="s">
        <v>118</v>
      </c>
      <c r="AC1" t="s">
        <v>119</v>
      </c>
      <c r="AD1" t="s">
        <v>120</v>
      </c>
      <c r="AE1" t="s">
        <v>121</v>
      </c>
      <c r="AF1" t="s">
        <v>122</v>
      </c>
      <c r="AG1" t="s">
        <v>123</v>
      </c>
      <c r="AH1" t="s">
        <v>124</v>
      </c>
      <c r="AI1" t="s">
        <v>125</v>
      </c>
      <c r="AJ1" t="s">
        <v>126</v>
      </c>
      <c r="AK1" t="s">
        <v>127</v>
      </c>
      <c r="AL1" t="s">
        <v>128</v>
      </c>
      <c r="AM1" t="s">
        <v>129</v>
      </c>
      <c r="AN1" t="s">
        <v>130</v>
      </c>
      <c r="AO1" t="s">
        <v>131</v>
      </c>
      <c r="AP1" t="s">
        <v>132</v>
      </c>
      <c r="AQ1" t="s">
        <v>133</v>
      </c>
      <c r="AR1" t="s">
        <v>134</v>
      </c>
      <c r="AS1" t="s">
        <v>135</v>
      </c>
      <c r="AT1" t="s">
        <v>136</v>
      </c>
      <c r="AU1" t="s">
        <v>137</v>
      </c>
      <c r="AV1" t="s">
        <v>138</v>
      </c>
      <c r="AW1" t="s">
        <v>139</v>
      </c>
      <c r="AX1" t="s">
        <v>140</v>
      </c>
      <c r="AY1" t="s">
        <v>141</v>
      </c>
      <c r="AZ1" t="s">
        <v>142</v>
      </c>
      <c r="BA1" t="s">
        <v>143</v>
      </c>
      <c r="BB1" t="s">
        <v>144</v>
      </c>
      <c r="BC1" t="s">
        <v>145</v>
      </c>
      <c r="BD1" t="s">
        <v>146</v>
      </c>
      <c r="BE1" t="s">
        <v>147</v>
      </c>
      <c r="BF1" t="s">
        <v>148</v>
      </c>
      <c r="BG1" t="s">
        <v>149</v>
      </c>
      <c r="BH1" t="s">
        <v>150</v>
      </c>
      <c r="BI1" t="s">
        <v>151</v>
      </c>
      <c r="BJ1" t="s">
        <v>152</v>
      </c>
      <c r="BK1" t="s">
        <v>153</v>
      </c>
      <c r="BL1" t="s">
        <v>154</v>
      </c>
      <c r="BM1" t="s">
        <v>155</v>
      </c>
      <c r="BN1" t="s">
        <v>156</v>
      </c>
      <c r="BO1" t="s">
        <v>157</v>
      </c>
      <c r="BP1" t="s">
        <v>158</v>
      </c>
      <c r="BQ1" t="s">
        <v>159</v>
      </c>
      <c r="BR1" t="s">
        <v>160</v>
      </c>
      <c r="BS1" t="s">
        <v>161</v>
      </c>
      <c r="BT1" t="s">
        <v>162</v>
      </c>
      <c r="BU1" t="s">
        <v>163</v>
      </c>
      <c r="BV1" t="s">
        <v>164</v>
      </c>
      <c r="BW1" t="s">
        <v>165</v>
      </c>
      <c r="BX1" t="s">
        <v>166</v>
      </c>
      <c r="BY1" t="s">
        <v>167</v>
      </c>
      <c r="BZ1" t="s">
        <v>168</v>
      </c>
      <c r="CA1" t="s">
        <v>169</v>
      </c>
      <c r="CB1" t="s">
        <v>170</v>
      </c>
      <c r="CC1" t="s">
        <v>171</v>
      </c>
      <c r="CD1" t="s">
        <v>172</v>
      </c>
      <c r="CE1" t="s">
        <v>173</v>
      </c>
      <c r="CF1" t="s">
        <v>174</v>
      </c>
      <c r="CG1" t="s">
        <v>175</v>
      </c>
      <c r="CH1" t="s">
        <v>176</v>
      </c>
      <c r="CI1" t="s">
        <v>177</v>
      </c>
      <c r="CJ1" t="s">
        <v>178</v>
      </c>
      <c r="CK1" t="s">
        <v>179</v>
      </c>
      <c r="CL1" t="s">
        <v>180</v>
      </c>
      <c r="CM1" t="s">
        <v>181</v>
      </c>
      <c r="CN1" t="s">
        <v>182</v>
      </c>
      <c r="CO1" t="s">
        <v>183</v>
      </c>
      <c r="CP1" t="s">
        <v>184</v>
      </c>
      <c r="CQ1" t="s">
        <v>185</v>
      </c>
      <c r="CR1" t="s">
        <v>186</v>
      </c>
      <c r="CS1" t="s">
        <v>187</v>
      </c>
      <c r="CT1" t="s">
        <v>188</v>
      </c>
      <c r="CU1" t="s">
        <v>189</v>
      </c>
      <c r="CV1" t="s">
        <v>190</v>
      </c>
      <c r="CW1" t="s">
        <v>191</v>
      </c>
      <c r="CX1" t="s">
        <v>192</v>
      </c>
      <c r="CY1" t="s">
        <v>193</v>
      </c>
      <c r="CZ1" t="s">
        <v>194</v>
      </c>
      <c r="DA1" t="s">
        <v>195</v>
      </c>
      <c r="DB1" t="s">
        <v>196</v>
      </c>
      <c r="DC1" t="s">
        <v>197</v>
      </c>
      <c r="DD1" t="s">
        <v>198</v>
      </c>
      <c r="DE1" t="s">
        <v>199</v>
      </c>
      <c r="DF1" t="s">
        <v>200</v>
      </c>
      <c r="DG1" t="s">
        <v>201</v>
      </c>
      <c r="DH1" t="s">
        <v>202</v>
      </c>
      <c r="DI1" t="s">
        <v>203</v>
      </c>
      <c r="DJ1" t="s">
        <v>204</v>
      </c>
      <c r="DK1" t="s">
        <v>205</v>
      </c>
      <c r="DL1" t="s">
        <v>206</v>
      </c>
      <c r="DM1" t="s">
        <v>207</v>
      </c>
      <c r="DN1" t="s">
        <v>208</v>
      </c>
      <c r="DO1" t="s">
        <v>209</v>
      </c>
      <c r="DP1" t="s">
        <v>210</v>
      </c>
      <c r="DQ1" t="s">
        <v>211</v>
      </c>
      <c r="DR1" t="s">
        <v>212</v>
      </c>
      <c r="DS1" t="s">
        <v>213</v>
      </c>
      <c r="DT1" t="s">
        <v>214</v>
      </c>
      <c r="DU1" t="s">
        <v>215</v>
      </c>
      <c r="DV1" t="s">
        <v>216</v>
      </c>
      <c r="DW1" t="s">
        <v>217</v>
      </c>
      <c r="DX1" t="s">
        <v>218</v>
      </c>
      <c r="DY1" t="s">
        <v>219</v>
      </c>
      <c r="DZ1" t="s">
        <v>220</v>
      </c>
      <c r="EA1" t="s">
        <v>221</v>
      </c>
      <c r="EB1" t="s">
        <v>222</v>
      </c>
      <c r="EC1" t="s">
        <v>223</v>
      </c>
      <c r="ED1" t="s">
        <v>224</v>
      </c>
      <c r="EE1" t="s">
        <v>225</v>
      </c>
      <c r="EF1" t="s">
        <v>226</v>
      </c>
      <c r="EG1" t="s">
        <v>227</v>
      </c>
      <c r="EH1" t="s">
        <v>228</v>
      </c>
      <c r="EI1" t="s">
        <v>229</v>
      </c>
      <c r="EJ1" t="s">
        <v>230</v>
      </c>
      <c r="EK1" t="s">
        <v>231</v>
      </c>
    </row>
    <row r="2" spans="1:141" ht="12.75">
      <c r="A2" s="2" t="str">
        <f>'FPAP VITAL'!B1</f>
        <v>Fondul de Pensii Administrat Privat Vital</v>
      </c>
      <c r="B2" s="2" t="str">
        <f>'FPAP VITAL'!B1</f>
        <v>Fondul de Pensii Administrat Privat Vital</v>
      </c>
      <c r="C2" s="2" t="str">
        <f>'FPAP VITAL'!B2</f>
        <v>SITUATIA ACTIVELOR, DATORIILOR SI CAPITALURILOR PROPRII la data de 30 iunie 2015</v>
      </c>
      <c r="D2" s="2" t="e">
        <f>'FPAP VITAL'!#REF!</f>
        <v>#REF!</v>
      </c>
      <c r="E2" s="2" t="e">
        <f>'FPAP VITAL'!#REF!</f>
        <v>#REF!</v>
      </c>
      <c r="F2" s="2" t="e">
        <f>'FPAP VITAL'!#REF!</f>
        <v>#REF!</v>
      </c>
      <c r="G2" s="1" t="e">
        <f>'FPAP VITAL'!#REF!</f>
        <v>#REF!</v>
      </c>
      <c r="H2" s="3">
        <f>'FPAP VITAL'!C8</f>
        <v>312735354</v>
      </c>
      <c r="I2" s="3">
        <f>'FPAP VITAL'!D8</f>
        <v>391226999.84</v>
      </c>
      <c r="J2" s="3">
        <f>'FPAP VITAL'!C9</f>
        <v>1144672376</v>
      </c>
      <c r="K2" s="3">
        <f>'FPAP VITAL'!D9</f>
        <v>1254623891.29</v>
      </c>
      <c r="L2" s="3">
        <f>'FPAP VITAL'!C10</f>
        <v>1457407730</v>
      </c>
      <c r="M2" s="3">
        <f>'FPAP VITAL'!D10</f>
        <v>1645850891.1299999</v>
      </c>
      <c r="N2" s="3">
        <f>'FPAP VITAL'!C13</f>
        <v>0</v>
      </c>
      <c r="O2" s="3">
        <f>'FPAP VITAL'!D13</f>
        <v>0</v>
      </c>
      <c r="P2" s="3">
        <f>'FPAP VITAL'!C14</f>
        <v>0</v>
      </c>
      <c r="Q2" s="3">
        <f>'FPAP VITAL'!D14</f>
        <v>0</v>
      </c>
      <c r="R2" s="3">
        <f>'FPAP VITAL'!C15</f>
        <v>0</v>
      </c>
      <c r="S2" s="3">
        <f>'FPAP VITAL'!D15</f>
        <v>0</v>
      </c>
      <c r="T2" s="3">
        <f>'FPAP VITAL'!C16</f>
        <v>0</v>
      </c>
      <c r="U2" s="3">
        <f>'FPAP VITAL'!D16</f>
        <v>0</v>
      </c>
      <c r="V2" s="3">
        <f>'FPAP VITAL'!C17</f>
        <v>414064</v>
      </c>
      <c r="W2" s="3">
        <f>'FPAP VITAL'!D17</f>
        <v>2489295</v>
      </c>
      <c r="X2" s="3">
        <f>'FPAP VITAL'!C18</f>
        <v>414064</v>
      </c>
      <c r="Y2" s="3">
        <f>'FPAP VITAL'!D18</f>
        <v>2489295</v>
      </c>
      <c r="Z2" s="3">
        <f>'FPAP VITAL'!C20</f>
        <v>253298824</v>
      </c>
      <c r="AA2" s="3">
        <f>'FPAP VITAL'!D20</f>
        <v>320678597.18</v>
      </c>
      <c r="AB2" s="3">
        <f>'FPAP VITAL'!C21</f>
        <v>6877</v>
      </c>
      <c r="AC2" s="3">
        <f>'FPAP VITAL'!D21</f>
        <v>11.38</v>
      </c>
      <c r="AD2" s="3">
        <f>'FPAP VITAL'!C22</f>
        <v>253719765</v>
      </c>
      <c r="AE2" s="3">
        <f>'FPAP VITAL'!D22</f>
        <v>323167903.56</v>
      </c>
      <c r="AF2" s="3">
        <f>'FPAP VITAL'!C23</f>
        <v>0</v>
      </c>
      <c r="AG2" s="3">
        <f>'FPAP VITAL'!D23</f>
        <v>0</v>
      </c>
      <c r="AH2" s="3">
        <f>'FPAP VITAL'!C25</f>
        <v>0</v>
      </c>
      <c r="AI2" s="3">
        <f>'FPAP VITAL'!D25</f>
        <v>0</v>
      </c>
      <c r="AJ2" s="3">
        <f>'FPAP VITAL'!C26</f>
        <v>863235</v>
      </c>
      <c r="AK2" s="3">
        <f>'FPAP VITAL'!D26</f>
        <v>1001237.58</v>
      </c>
      <c r="AL2" s="3">
        <f>'FPAP VITAL'!C27</f>
        <v>0</v>
      </c>
      <c r="AM2" s="3">
        <f>'FPAP VITAL'!D27</f>
        <v>0</v>
      </c>
      <c r="AN2" s="3">
        <f>'FPAP VITAL'!C28</f>
        <v>0</v>
      </c>
      <c r="AO2" s="3">
        <f>'FPAP VITAL'!D28</f>
        <v>0</v>
      </c>
      <c r="AP2" s="3">
        <f>'FPAP VITAL'!C29</f>
        <v>0</v>
      </c>
      <c r="AQ2" s="3">
        <f>'FPAP VITAL'!D29</f>
        <v>304502.8</v>
      </c>
      <c r="AR2" s="3">
        <f>'FPAP VITAL'!C30</f>
        <v>863235</v>
      </c>
      <c r="AS2" s="3">
        <f>'FPAP VITAL'!D30</f>
        <v>1305740.38</v>
      </c>
      <c r="AT2" s="3">
        <f>'FPAP VITAL'!C31</f>
        <v>252442466</v>
      </c>
      <c r="AU2" s="3">
        <f>'FPAP VITAL'!D31</f>
        <v>321277649.76</v>
      </c>
      <c r="AV2" s="3">
        <f>'FPAP VITAL'!C32</f>
        <v>1709850196</v>
      </c>
      <c r="AW2" s="3">
        <f>'FPAP VITAL'!D32</f>
        <v>1967128540.8899999</v>
      </c>
      <c r="AX2" s="3">
        <f>'FPAP VITAL'!C34</f>
        <v>0</v>
      </c>
      <c r="AY2" s="3">
        <f>'FPAP VITAL'!D34</f>
        <v>0</v>
      </c>
      <c r="AZ2" s="3">
        <f>'FPAP VITAL'!C35</f>
        <v>0</v>
      </c>
      <c r="BA2" s="3">
        <f>'FPAP VITAL'!D35</f>
        <v>0</v>
      </c>
      <c r="BB2" s="3">
        <f>'FPAP VITAL'!C36</f>
        <v>0</v>
      </c>
      <c r="BC2" s="3">
        <f>'FPAP VITAL'!D36</f>
        <v>0</v>
      </c>
      <c r="BD2" s="3">
        <f>'FPAP VITAL'!C37</f>
        <v>0</v>
      </c>
      <c r="BE2" s="3">
        <f>'FPAP VITAL'!D37</f>
        <v>0</v>
      </c>
      <c r="BF2" s="3">
        <f>'FPAP VITAL'!C38</f>
        <v>0</v>
      </c>
      <c r="BG2" s="3">
        <f>'FPAP VITAL'!D38</f>
        <v>0</v>
      </c>
      <c r="BH2" s="3">
        <f>'FPAP VITAL'!C39</f>
        <v>0</v>
      </c>
      <c r="BI2" s="3">
        <f>'FPAP VITAL'!D39</f>
        <v>0</v>
      </c>
      <c r="BJ2" s="3">
        <f>'FPAP VITAL'!C40</f>
        <v>414064</v>
      </c>
      <c r="BK2" s="3">
        <f>'FPAP VITAL'!D40</f>
        <v>584513.42</v>
      </c>
      <c r="BL2" s="3">
        <f>'FPAP VITAL'!C43</f>
        <v>1557437573</v>
      </c>
      <c r="BM2" s="3">
        <f>'FPAP VITAL'!D43</f>
        <v>1783454127.44</v>
      </c>
      <c r="BN2" s="3">
        <f>'FPAP VITAL'!C45</f>
        <v>0</v>
      </c>
      <c r="BO2" s="3">
        <f>'FPAP VITAL'!D45</f>
        <v>0</v>
      </c>
      <c r="BP2" s="3">
        <f>'FPAP VITAL'!C47</f>
        <v>0</v>
      </c>
      <c r="BQ2" s="3">
        <f>'FPAP VITAL'!D47</f>
        <v>0</v>
      </c>
      <c r="BR2" s="3">
        <f>'FPAP VITAL'!C50</f>
        <v>77187980</v>
      </c>
      <c r="BS2" s="3">
        <f>'FPAP VITAL'!D50</f>
        <v>152412622.36</v>
      </c>
      <c r="BT2" s="3">
        <f>'FPAP VITAL'!C51</f>
        <v>0</v>
      </c>
      <c r="BU2" s="3">
        <f>'FPAP VITAL'!D51</f>
        <v>0</v>
      </c>
      <c r="BV2" s="3">
        <f>'FPAP VITAL'!C53</f>
        <v>0</v>
      </c>
      <c r="BW2" s="3">
        <f>'FPAP VITAL'!D53</f>
        <v>0</v>
      </c>
      <c r="BX2" s="3">
        <f>'FPAP VITAL'!C54</f>
        <v>0</v>
      </c>
      <c r="BY2" s="3">
        <f>'FPAP VITAL'!D54</f>
        <v>0</v>
      </c>
      <c r="BZ2" s="3">
        <f>'FPAP VITAL'!C56</f>
        <v>75224643</v>
      </c>
      <c r="CA2" s="3">
        <f>'FPAP VITAL'!D56</f>
        <v>31261791.42</v>
      </c>
      <c r="CB2" s="3">
        <f>'FPAP VITAL'!C57</f>
        <v>0</v>
      </c>
      <c r="CC2" s="3">
        <f>'FPAP VITAL'!D57</f>
        <v>0</v>
      </c>
      <c r="CD2" s="3">
        <f>'FPAP VITAL'!C58</f>
        <v>0</v>
      </c>
      <c r="CE2" s="3">
        <f>'FPAP VITAL'!D58</f>
        <v>0</v>
      </c>
      <c r="CF2" s="3">
        <f>'FPAP VITAL'!C59</f>
        <v>1709850196</v>
      </c>
      <c r="CG2" s="3">
        <f>'FPAP VITAL'!D59</f>
        <v>1967128541.2200003</v>
      </c>
      <c r="CH2" t="e">
        <f>#REF!</f>
        <v>#REF!</v>
      </c>
      <c r="CI2" t="e">
        <f>#REF!</f>
        <v>#REF!</v>
      </c>
      <c r="CJ2" t="e">
        <f>#REF!</f>
        <v>#REF!</v>
      </c>
      <c r="CK2" t="e">
        <f>#REF!</f>
        <v>#REF!</v>
      </c>
      <c r="CL2" t="e">
        <f>#REF!</f>
        <v>#REF!</v>
      </c>
      <c r="CM2" t="e">
        <f>#REF!</f>
        <v>#REF!</v>
      </c>
      <c r="CN2" t="e">
        <f>#REF!</f>
        <v>#REF!</v>
      </c>
      <c r="CO2" t="e">
        <f>#REF!</f>
        <v>#REF!</v>
      </c>
      <c r="CP2" t="e">
        <f>#REF!</f>
        <v>#REF!</v>
      </c>
      <c r="CQ2" t="e">
        <f>#REF!</f>
        <v>#REF!</v>
      </c>
      <c r="CR2" t="e">
        <f>#REF!</f>
        <v>#REF!</v>
      </c>
      <c r="CS2" t="e">
        <f>#REF!</f>
        <v>#REF!</v>
      </c>
      <c r="CT2" t="e">
        <f>#REF!</f>
        <v>#REF!</v>
      </c>
      <c r="CU2" t="e">
        <f>#REF!</f>
        <v>#REF!</v>
      </c>
      <c r="CV2" t="e">
        <f>#REF!</f>
        <v>#REF!</v>
      </c>
      <c r="CW2" t="e">
        <f>#REF!</f>
        <v>#REF!</v>
      </c>
      <c r="CX2" t="e">
        <f>#REF!</f>
        <v>#REF!</v>
      </c>
      <c r="CY2" t="e">
        <f>#REF!</f>
        <v>#REF!</v>
      </c>
      <c r="CZ2" t="e">
        <f>#REF!</f>
        <v>#REF!</v>
      </c>
      <c r="DA2" t="e">
        <f>#REF!</f>
        <v>#REF!</v>
      </c>
      <c r="DB2" t="e">
        <f>#REF!</f>
        <v>#REF!</v>
      </c>
      <c r="DC2" t="e">
        <f>#REF!</f>
        <v>#REF!</v>
      </c>
      <c r="DD2" t="e">
        <f>#REF!</f>
        <v>#REF!</v>
      </c>
      <c r="DE2" t="e">
        <f>#REF!</f>
        <v>#REF!</v>
      </c>
      <c r="DF2" t="e">
        <f>#REF!</f>
        <v>#REF!</v>
      </c>
      <c r="DG2" t="e">
        <f>#REF!</f>
        <v>#REF!</v>
      </c>
      <c r="DH2" t="e">
        <f>#REF!</f>
        <v>#REF!</v>
      </c>
      <c r="DI2" t="e">
        <f>#REF!</f>
        <v>#REF!</v>
      </c>
      <c r="DJ2" t="e">
        <f>#REF!</f>
        <v>#REF!</v>
      </c>
      <c r="DK2" t="e">
        <f>#REF!</f>
        <v>#REF!</v>
      </c>
      <c r="DL2" t="e">
        <f>#REF!</f>
        <v>#REF!</v>
      </c>
      <c r="DM2" t="e">
        <f>#REF!</f>
        <v>#REF!</v>
      </c>
      <c r="DN2" t="e">
        <f>#REF!</f>
        <v>#REF!</v>
      </c>
      <c r="DO2" t="e">
        <f>#REF!</f>
        <v>#REF!</v>
      </c>
      <c r="DP2" t="e">
        <f>#REF!</f>
        <v>#REF!</v>
      </c>
      <c r="DQ2" t="e">
        <f>#REF!</f>
        <v>#REF!</v>
      </c>
      <c r="DR2" t="e">
        <f>#REF!</f>
        <v>#REF!</v>
      </c>
      <c r="DS2" t="e">
        <f>#REF!</f>
        <v>#REF!</v>
      </c>
      <c r="DT2" t="e">
        <f>#REF!</f>
        <v>#REF!</v>
      </c>
      <c r="DU2" t="e">
        <f>#REF!</f>
        <v>#REF!</v>
      </c>
      <c r="DV2" t="e">
        <f>#REF!</f>
        <v>#REF!</v>
      </c>
      <c r="DW2" t="e">
        <f>#REF!</f>
        <v>#REF!</v>
      </c>
      <c r="DX2" t="e">
        <f>#REF!</f>
        <v>#REF!</v>
      </c>
      <c r="DY2" t="e">
        <f>#REF!</f>
        <v>#REF!</v>
      </c>
      <c r="DZ2" t="e">
        <f>#REF!</f>
        <v>#REF!</v>
      </c>
      <c r="EA2" t="e">
        <f>#REF!</f>
        <v>#REF!</v>
      </c>
      <c r="EB2" t="e">
        <f>#REF!</f>
        <v>#REF!</v>
      </c>
      <c r="EC2" t="e">
        <f>#REF!</f>
        <v>#REF!</v>
      </c>
      <c r="ED2" t="e">
        <f>#REF!</f>
        <v>#REF!</v>
      </c>
      <c r="EE2" t="e">
        <f>#REF!</f>
        <v>#REF!</v>
      </c>
      <c r="EF2" t="e">
        <f>#REF!</f>
        <v>#REF!</v>
      </c>
      <c r="EG2" t="e">
        <f>#REF!</f>
        <v>#REF!</v>
      </c>
      <c r="EH2" t="e">
        <f>#REF!</f>
        <v>#REF!</v>
      </c>
      <c r="EI2" t="e">
        <f>#REF!</f>
        <v>#REF!</v>
      </c>
      <c r="EJ2" t="e">
        <f>#REF!</f>
        <v>#REF!</v>
      </c>
      <c r="EK2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SITUATII-FINANCIARE-31122009_fonduri</dc:title>
  <dc:subject>SITUATII-FINANCIARE-31122009_fonduri</dc:subject>
  <dc:creator>Directia Reglementare</dc:creator>
  <cp:keywords>SITUATII-FINANCIARE-31122009_fonduri</cp:keywords>
  <dc:description>SITUATII-FINANCIARE-31122009_fonduri, fonduri de pensii private</dc:description>
  <cp:lastModifiedBy>florentina.stefanescu</cp:lastModifiedBy>
  <cp:lastPrinted>2015-08-13T08:56:58Z</cp:lastPrinted>
  <dcterms:created xsi:type="dcterms:W3CDTF">1996-10-14T23:33:28Z</dcterms:created>
  <dcterms:modified xsi:type="dcterms:W3CDTF">2016-02-25T13:19:04Z</dcterms:modified>
  <cp:category>SITUATII-FINANCIARE-31122009_fonduri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