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\Desktop\sit fin site\sit fin iun. 2019\"/>
    </mc:Choice>
  </mc:AlternateContent>
  <bookViews>
    <workbookView xWindow="120" yWindow="120" windowWidth="15135" windowHeight="9300" tabRatio="636"/>
  </bookViews>
  <sheets>
    <sheet name="FPAP ARIPI" sheetId="10" r:id="rId1"/>
    <sheet name="FPAP AZT VIIT. TAU" sheetId="6" r:id="rId2"/>
    <sheet name="FPAP BCR" sheetId="7" r:id="rId3"/>
    <sheet name="FPAP BRD" sheetId="8" r:id="rId4"/>
    <sheet name="FPAP METLIFE" sheetId="9" r:id="rId5"/>
    <sheet name="FPAP NN" sheetId="11" r:id="rId6"/>
    <sheet name="FPAP VITAL" sheetId="4" r:id="rId7"/>
    <sheet name="CF" sheetId="3" state="hidden" r:id="rId8"/>
  </sheets>
  <externalReferences>
    <externalReference r:id="rId9"/>
    <externalReference r:id="rId10"/>
    <externalReference r:id="rId11"/>
  </externalReferences>
  <definedNames>
    <definedName name="ACTIV_TOTAL" localSheetId="0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>#REF!</definedName>
    <definedName name="allampapirok" localSheetId="0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>#REF!</definedName>
    <definedName name="belepes" localSheetId="0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>#REF!</definedName>
    <definedName name="bgfdxbv" localSheetId="0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5">#REF!</definedName>
    <definedName name="bgfdxbv">#REF!</definedName>
    <definedName name="ClasificareCSSPPLabel" localSheetId="0">[1]Template!#REF!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5">[1]Template!#REF!</definedName>
    <definedName name="ClasificareCSSPPLabel">[1]Template!#REF!</definedName>
    <definedName name="connectstr" localSheetId="0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>#REF!</definedName>
    <definedName name="EmptyHeader" localSheetId="0">[1]Template!#REF!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4">[1]Template!#REF!</definedName>
    <definedName name="EmptyHeader" localSheetId="5">[1]Template!#REF!</definedName>
    <definedName name="EmptyHeader">[1]Template!#REF!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>#REF!</definedName>
    <definedName name="fdas" localSheetId="0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5">#REF!</definedName>
    <definedName name="fdas">#REF!</definedName>
    <definedName name="gfxgfxbfx" localSheetId="0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5">#REF!</definedName>
    <definedName name="gfxgfxbfx">#REF!</definedName>
    <definedName name="Header_CrestereZilnica" localSheetId="0">[1]Template!#REF!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5">[1]Template!#REF!</definedName>
    <definedName name="Header_CrestereZilnica">[1]Template!#REF!</definedName>
    <definedName name="Header_ValoareActualizata" localSheetId="0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5">[1]Template!#REF!</definedName>
    <definedName name="Header_ValoareActualizata">[1]Template!#REF!</definedName>
    <definedName name="Header_ValoareNominalaPeObligatiune" localSheetId="0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5">[1]Template!#REF!</definedName>
    <definedName name="Header_ValoareNominalaPeObligatiune">[1]Template!#REF!</definedName>
    <definedName name="jelentések" localSheetId="0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>#REF!</definedName>
    <definedName name="JUDET">[2]XX!$C$7:$C$48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>#REF!</definedName>
    <definedName name="lucru" localSheetId="0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5">#REF!</definedName>
    <definedName name="lucru">#REF!</definedName>
    <definedName name="NR_INVEST_F" localSheetId="0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>#REF!</definedName>
    <definedName name="NR_INVEST_J" localSheetId="0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>#REF!</definedName>
    <definedName name="NR_UNITS" localSheetId="0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>#REF!</definedName>
    <definedName name="NR_UNITS_F" localSheetId="0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>#REF!</definedName>
    <definedName name="NR_UNITS_J" localSheetId="0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>#REF!</definedName>
    <definedName name="NR_UNITS_J2">[3]NAV_calculation_RR!$B$86</definedName>
    <definedName name="_xlnm.Print_Area" localSheetId="0">'FPAP ARIPI'!$A$1:$D$55</definedName>
    <definedName name="_xlnm.Print_Area" localSheetId="1">'FPAP AZT VIIT. TAU'!$A$1:$D$55</definedName>
    <definedName name="_xlnm.Print_Area" localSheetId="2">'FPAP BCR'!$A$1:$D$55</definedName>
    <definedName name="_xlnm.Print_Area" localSheetId="3">'FPAP BRD'!$A$1:$D$55</definedName>
    <definedName name="_xlnm.Print_Area" localSheetId="4">'FPAP METLIFE'!$A$1:$D$55</definedName>
    <definedName name="_xlnm.Print_Area" localSheetId="5">'FPAP NN'!$A$1:$D$55</definedName>
    <definedName name="_xlnm.Print_Area" localSheetId="6">'FPAP VITAL'!$A$1:$D$55</definedName>
    <definedName name="pwd" localSheetId="0">#REF!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>#REF!</definedName>
    <definedName name="Titlu" localSheetId="0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>#REF!</definedName>
    <definedName name="Total_CrestereZilnica" localSheetId="0">[1]Template!#REF!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5">[1]Template!#REF!</definedName>
    <definedName name="Total_CrestereZilnica">[1]Template!#REF!</definedName>
    <definedName name="Total_ValoareActualizata" localSheetId="0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5">[1]Template!#REF!</definedName>
    <definedName name="Total_ValoareActualizata">[1]Template!#REF!</definedName>
    <definedName name="Total_ValoareNominalaPeObligatiune" localSheetId="0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5">[1]Template!#REF!</definedName>
    <definedName name="Total_ValoareNominalaPeObligatiune">[1]Template!#REF!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>#REF!</definedName>
    <definedName name="Valoare_CrestereZilnica" localSheetId="0">[1]Template!#REF!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5">[1]Template!#REF!</definedName>
    <definedName name="Valoare_CrestereZilnica">[1]Template!#REF!</definedName>
    <definedName name="Valoare_ValoareActualizata" localSheetId="0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5">[1]Template!#REF!</definedName>
    <definedName name="Valoare_ValoareActualizata">[1]Template!#REF!</definedName>
    <definedName name="Valoare_ValoareNominalaPeObligatiune" localSheetId="0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5">[1]Template!#REF!</definedName>
    <definedName name="Valoare_ValoareNominalaPeObligatiune">[1]Template!#REF!</definedName>
    <definedName name="zzzz">[3]NAV_calculation_RR!$B$86</definedName>
  </definedNames>
  <calcPr calcId="162913"/>
</workbook>
</file>

<file path=xl/calcChain.xml><?xml version="1.0" encoding="utf-8"?>
<calcChain xmlns="http://schemas.openxmlformats.org/spreadsheetml/2006/main">
  <c r="D55" i="11" l="1"/>
  <c r="C55" i="11"/>
  <c r="D40" i="11"/>
  <c r="C40" i="11"/>
  <c r="D31" i="11"/>
  <c r="C31" i="11"/>
  <c r="D19" i="11"/>
  <c r="D23" i="11" s="1"/>
  <c r="D32" i="11" s="1"/>
  <c r="C19" i="11"/>
  <c r="C23" i="11" s="1"/>
  <c r="D11" i="11"/>
  <c r="C11" i="11"/>
  <c r="D55" i="10"/>
  <c r="C55" i="10"/>
  <c r="D31" i="10"/>
  <c r="C31" i="10"/>
  <c r="D19" i="10"/>
  <c r="D23" i="10" s="1"/>
  <c r="D32" i="10" s="1"/>
  <c r="C19" i="10"/>
  <c r="C23" i="10" s="1"/>
  <c r="C32" i="10" s="1"/>
  <c r="D11" i="10"/>
  <c r="C11" i="10"/>
  <c r="D55" i="9"/>
  <c r="C55" i="9"/>
  <c r="D40" i="9"/>
  <c r="C40" i="9"/>
  <c r="D31" i="9"/>
  <c r="C31" i="9"/>
  <c r="D19" i="9"/>
  <c r="D23" i="9" s="1"/>
  <c r="C19" i="9"/>
  <c r="C23" i="9" s="1"/>
  <c r="C32" i="9" s="1"/>
  <c r="D11" i="9"/>
  <c r="C11" i="9"/>
  <c r="D55" i="8"/>
  <c r="C55" i="8"/>
  <c r="D31" i="8"/>
  <c r="C31" i="8"/>
  <c r="D19" i="8"/>
  <c r="D23" i="8" s="1"/>
  <c r="D32" i="8" s="1"/>
  <c r="C19" i="8"/>
  <c r="C23" i="8" s="1"/>
  <c r="C32" i="8" s="1"/>
  <c r="D11" i="8"/>
  <c r="C11" i="8"/>
  <c r="D55" i="7"/>
  <c r="C55" i="7"/>
  <c r="D40" i="7"/>
  <c r="C40" i="7"/>
  <c r="D31" i="7"/>
  <c r="C31" i="7"/>
  <c r="D19" i="7"/>
  <c r="D23" i="7" s="1"/>
  <c r="C19" i="7"/>
  <c r="C23" i="7" s="1"/>
  <c r="C32" i="7" s="1"/>
  <c r="D11" i="7"/>
  <c r="C11" i="7"/>
  <c r="D33" i="11" l="1"/>
  <c r="C32" i="11"/>
  <c r="C33" i="11" s="1"/>
  <c r="D32" i="9"/>
  <c r="D33" i="9"/>
  <c r="C33" i="9"/>
  <c r="C33" i="10"/>
  <c r="D33" i="10"/>
  <c r="D32" i="7"/>
  <c r="D33" i="7" s="1"/>
  <c r="C33" i="7"/>
  <c r="C33" i="8"/>
  <c r="D33" i="8"/>
  <c r="BI2" i="3" l="1"/>
  <c r="BH2" i="3"/>
  <c r="M2" i="3"/>
  <c r="Y2" i="3"/>
  <c r="DQ2" i="3"/>
  <c r="EC2" i="3"/>
  <c r="EA2" i="3"/>
  <c r="DY2" i="3"/>
  <c r="DW2" i="3"/>
  <c r="DO2" i="3"/>
  <c r="DM2" i="3"/>
  <c r="DK2" i="3"/>
  <c r="DI2" i="3"/>
  <c r="DG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F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AE2" i="3"/>
  <c r="DR2" i="3"/>
  <c r="DS2" i="3"/>
  <c r="DT2" i="3"/>
  <c r="L2" i="3"/>
  <c r="AS2" i="3"/>
  <c r="DU2" i="3"/>
  <c r="AU2" i="3" l="1"/>
  <c r="CX2" i="3"/>
  <c r="DP2" i="3"/>
  <c r="ED2" i="3"/>
  <c r="CG2" i="3"/>
  <c r="EH2" i="3"/>
  <c r="EJ2" i="3"/>
  <c r="EF2" i="3"/>
  <c r="CY2" i="3"/>
  <c r="X2" i="3"/>
  <c r="AW2" i="3"/>
  <c r="CF2" i="3"/>
  <c r="EE2" i="3" l="1"/>
  <c r="EK2" i="3"/>
  <c r="EG2" i="3"/>
  <c r="AD2" i="3"/>
  <c r="AV2" i="3" l="1"/>
  <c r="AT2" i="3"/>
  <c r="EI2" i="3"/>
</calcChain>
</file>

<file path=xl/sharedStrings.xml><?xml version="1.0" encoding="utf-8"?>
<sst xmlns="http://schemas.openxmlformats.org/spreadsheetml/2006/main" count="561" uniqueCount="205">
  <si>
    <t>Denumirea fondului de pensii</t>
  </si>
  <si>
    <t>Data la care se face referire</t>
  </si>
  <si>
    <t>Denumirea indicatorului</t>
  </si>
  <si>
    <t>Sold la</t>
  </si>
  <si>
    <t>A</t>
  </si>
  <si>
    <t>1</t>
  </si>
  <si>
    <t>2</t>
  </si>
  <si>
    <t>I. IMOBILIZĂRI FINANCIARE</t>
  </si>
  <si>
    <t>1. Titluri imobilizate (ct.265)</t>
  </si>
  <si>
    <t>2. Creanţe imobilizate (ct. 267 )</t>
  </si>
  <si>
    <t>B. ACTIVE CIRCULANTE</t>
  </si>
  <si>
    <t>1.  Clienţi (ct.411)</t>
  </si>
  <si>
    <t>2.  Efecte de primit de la clienţi ( ct.413 )</t>
  </si>
  <si>
    <t>4.  Decontări cu participanţii (ct. 452)</t>
  </si>
  <si>
    <t>5.  Alte creanţe (ct. 267+446*+461+473*+5187 )</t>
  </si>
  <si>
    <t>II. INVESTIŢII FINANCIARE PE TERMEN SCURT</t>
  </si>
  <si>
    <t>1. Investiţii financiare pe termen scurt  (ct. 506+508+5113 +5114)</t>
  </si>
  <si>
    <t>1. Avansuri încasate(ct.419)</t>
  </si>
  <si>
    <t>2. Datorii comerciale (ct. 401+408)</t>
  </si>
  <si>
    <t>3. Efecte de plătit (ct. 403)</t>
  </si>
  <si>
    <t>E. ACTIVE CIRCULANTE NETE, RESPECTIV DATORII CURENTE NETE (rd.12 +13-19-28)</t>
  </si>
  <si>
    <t>F. TOTAL ACTIVE MINUS DATORII CURENTE (rd. 03+20 )</t>
  </si>
  <si>
    <t>G. DATORII CE TREBUIE PLĂTITE ÎNTR-O PERIOADĂ MAI MARE DE 1 AN</t>
  </si>
  <si>
    <t>1. Avansuri încasate(ct. 419)</t>
  </si>
  <si>
    <t>H. VENITURI ÎN AVANS (ct. 472)</t>
  </si>
  <si>
    <t>  B</t>
  </si>
  <si>
    <t>D.  DATORII CE TREBUIE PLĂTITE ÎNTR-O PERIOADĂ DE PÂNĂ LA 1 AN</t>
  </si>
  <si>
    <t>A. ACTIVE IMOBILIZATE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</si>
  <si>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</si>
  <si>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</si>
  <si>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</si>
  <si>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</si>
  <si>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</si>
  <si>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</si>
  <si>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</si>
  <si>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</si>
  <si>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</si>
  <si>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</si>
  <si>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</si>
  <si>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</si>
  <si>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</si>
  <si>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</si>
  <si>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</si>
  <si>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</si>
  <si>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</si>
  <si>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</si>
  <si>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</si>
  <si>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</si>
  <si>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</si>
  <si>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</si>
  <si>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</si>
  <si>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</si>
  <si>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</si>
  <si>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</si>
  <si>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</si>
  <si>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</si>
  <si>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</si>
  <si>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</si>
  <si>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</si>
  <si>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</si>
  <si>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</si>
  <si>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</si>
  <si>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</si>
  <si>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</si>
  <si>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</si>
  <si>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</si>
  <si>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</si>
  <si>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</si>
  <si>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</si>
  <si>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</si>
  <si>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</si>
  <si>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</si>
  <si>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</si>
  <si>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</si>
  <si>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</si>
  <si>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</si>
  <si>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</si>
  <si>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</si>
  <si>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</si>
  <si>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</si>
  <si>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</si>
  <si>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</si>
  <si>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</si>
  <si>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</si>
  <si>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</si>
  <si>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</si>
  <si>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</si>
  <si>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</si>
  <si>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</si>
  <si>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</si>
  <si>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</si>
  <si>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</si>
  <si>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</si>
  <si>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</si>
  <si>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</si>
  <si>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</si>
  <si>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</si>
  <si>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</si>
  <si>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</si>
  <si>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</si>
  <si>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</si>
  <si>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</si>
  <si>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</si>
  <si>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</si>
  <si>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</si>
  <si>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</si>
  <si>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</si>
  <si>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</si>
  <si>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</si>
  <si>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</si>
  <si>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</si>
  <si>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</si>
  <si>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</si>
  <si>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</si>
  <si>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</si>
  <si>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</si>
  <si>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</si>
  <si>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</si>
  <si>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</si>
  <si>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</si>
  <si>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</si>
  <si>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</si>
  <si>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</si>
  <si>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</si>
  <si>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</si>
  <si>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</si>
  <si>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</si>
  <si>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</si>
  <si>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</si>
  <si>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</si>
  <si>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</si>
  <si>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</si>
  <si>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</si>
  <si>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</si>
  <si>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</si>
  <si>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</si>
  <si>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</si>
  <si>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</si>
  <si>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</si>
  <si>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</si>
  <si>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</si>
  <si>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</si>
  <si>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</si>
  <si>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</si>
  <si>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</si>
  <si>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</si>
  <si>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</si>
  <si>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</si>
  <si>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</si>
  <si>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</si>
  <si>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</si>
  <si>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</si>
  <si>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</si>
  <si>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</si>
  <si>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</si>
  <si>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</si>
  <si>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</si>
  <si>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</si>
  <si>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</si>
  <si>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</si>
  <si>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</si>
  <si>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</si>
  <si>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</si>
  <si>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</si>
  <si>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</si>
  <si>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</si>
  <si>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</si>
  <si>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</si>
  <si>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</si>
  <si>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</si>
  <si>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</si>
  <si>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</si>
  <si>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</si>
  <si>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</si>
  <si>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</si>
  <si>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</si>
  <si>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</si>
  <si>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SITUATIA ACTIVELOR, DATORIILOR SI CAPITALURILOR PROPRII</t>
  </si>
  <si>
    <t>I. CREANŢE (sume ce trebuie să fie încasate după o perioadă mai mare de un an)</t>
  </si>
  <si>
    <t>4.  Sume datorate privind decontări cu participanţii (ct. 452** + 459)</t>
  </si>
  <si>
    <t>I. CAPITALURI PROPRII</t>
  </si>
  <si>
    <t>1. Capitalul fondului de pensii private (ct. 1017)</t>
  </si>
  <si>
    <t>2. Rezerve specifice activităţii fondurilor de pensii (ct. 106)</t>
  </si>
  <si>
    <t>3. Rezultatul reportat aferent activităţii fondurilor de pensii  (ct. 1171)</t>
  </si>
  <si>
    <t xml:space="preserve">Profit (ct. 1171 – sold creditor) </t>
  </si>
  <si>
    <t>Pierdere (ct. 1171 – sold debitor)</t>
  </si>
  <si>
    <t>4. Rezultatul reportat provenit din corectarea erorilor contabile (ct. 1174)</t>
  </si>
  <si>
    <t xml:space="preserve">Profit (ct. 1174 – sold creditor) </t>
  </si>
  <si>
    <t>Pierdere(ct. 1174 – sold debitor)</t>
  </si>
  <si>
    <t>5. Profitul sau pierderea exerciţiului financiar (ct. 121)</t>
  </si>
  <si>
    <t>Profit (ct.121 – sold creditor)</t>
  </si>
  <si>
    <t>Pierdere (ct.121 – sold debitor)</t>
  </si>
  <si>
    <t>6. Repartizarea profitului (ct. 129)</t>
  </si>
  <si>
    <t>TOTAL CAPITALURI PROPRII (rd. 29+30+31-32+33-34+35-36-37)</t>
  </si>
  <si>
    <t>III. CASA ŞI CONTURI  LA BĂNCI (ct.5112+512+531)</t>
  </si>
  <si>
    <t>5. Alte datorii (ct.269+446**+462+463+473**+509+5186)</t>
  </si>
  <si>
    <t>5.  Alte datorii (ct.269+446**+462+463+473**+509+5186)</t>
  </si>
  <si>
    <r>
      <t>4. Sume datorate privind decontările cu participanţii (ct. 452</t>
    </r>
    <r>
      <rPr>
        <vertAlign val="superscript"/>
        <sz val="9"/>
        <rFont val="Tahoma"/>
        <family val="2"/>
      </rPr>
      <t>**</t>
    </r>
    <r>
      <rPr>
        <sz val="9"/>
        <rFont val="Tahoma"/>
        <family val="2"/>
      </rPr>
      <t xml:space="preserve"> + 459)</t>
    </r>
  </si>
  <si>
    <t>FPAP Vital</t>
  </si>
  <si>
    <t>FPAP VIITORUL TAU</t>
  </si>
  <si>
    <t>FPAP BCR</t>
  </si>
  <si>
    <t>FPAP BRD</t>
  </si>
  <si>
    <t>FPAP ARIPI</t>
  </si>
  <si>
    <t>FPAP Metropolitan Life</t>
  </si>
  <si>
    <t>FPAP 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</si>
</sst>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l_e_i_-;\-* #,##0.00\ _l_e_i_-;_-* &quot;-&quot;??\ _l_e_i_-;_-@_-"/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vertAlign val="superscript"/>
      <sz val="9"/>
      <name val="Tahoma"/>
      <family val="2"/>
    </font>
    <font>
      <sz val="9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7" fillId="0" borderId="0" xfId="4" applyFont="1" applyFill="1" applyProtection="1">
      <protection locked="0"/>
    </xf>
    <xf numFmtId="166" fontId="6" fillId="0" borderId="0" xfId="2" applyNumberFormat="1" applyFont="1" applyFill="1" applyProtection="1">
      <protection locked="0"/>
    </xf>
    <xf numFmtId="166" fontId="7" fillId="0" borderId="0" xfId="2" applyNumberFormat="1" applyFont="1" applyFill="1" applyProtection="1">
      <protection locked="0"/>
    </xf>
    <xf numFmtId="166" fontId="6" fillId="0" borderId="0" xfId="2" applyNumberFormat="1" applyFont="1" applyFill="1" applyBorder="1" applyAlignment="1" applyProtection="1">
      <alignment horizontal="justify" vertical="top" wrapText="1"/>
      <protection locked="0"/>
    </xf>
    <xf numFmtId="166" fontId="6" fillId="0" borderId="0" xfId="2" applyNumberFormat="1" applyFont="1" applyFill="1" applyBorder="1" applyAlignment="1" applyProtection="1">
      <alignment horizontal="center" vertical="top" wrapText="1"/>
      <protection locked="0"/>
    </xf>
    <xf numFmtId="0" fontId="8" fillId="0" borderId="24" xfId="4" applyFont="1" applyFill="1" applyBorder="1" applyProtection="1">
      <protection locked="0"/>
    </xf>
    <xf numFmtId="0" fontId="8" fillId="0" borderId="17" xfId="4" applyFont="1" applyFill="1" applyBorder="1" applyProtection="1">
      <protection locked="0"/>
    </xf>
    <xf numFmtId="14" fontId="9" fillId="0" borderId="18" xfId="4" applyNumberFormat="1" applyFont="1" applyFill="1" applyBorder="1" applyAlignment="1" applyProtection="1">
      <alignment horizontal="center"/>
      <protection locked="0"/>
    </xf>
    <xf numFmtId="0" fontId="9" fillId="0" borderId="16" xfId="4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30" xfId="4" applyFont="1" applyFill="1" applyBorder="1" applyAlignment="1" applyProtection="1">
      <alignment horizontal="center" vertical="center" wrapText="1"/>
      <protection locked="0"/>
    </xf>
    <xf numFmtId="0" fontId="9" fillId="0" borderId="31" xfId="4" applyFont="1" applyFill="1" applyBorder="1" applyAlignment="1" applyProtection="1">
      <alignment horizontal="center" vertical="center" wrapText="1"/>
      <protection locked="0"/>
    </xf>
    <xf numFmtId="0" fontId="9" fillId="0" borderId="27" xfId="7" applyFont="1" applyFill="1" applyBorder="1" applyAlignment="1" applyProtection="1">
      <alignment horizontal="center" vertical="center" wrapText="1"/>
      <protection locked="0"/>
    </xf>
    <xf numFmtId="0" fontId="9" fillId="0" borderId="22" xfId="7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15" xfId="4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14" fontId="9" fillId="0" borderId="18" xfId="4" applyNumberFormat="1" applyFont="1" applyFill="1" applyBorder="1" applyAlignment="1" applyProtection="1">
      <alignment horizontal="center" vertical="top" wrapText="1"/>
      <protection locked="0"/>
    </xf>
    <xf numFmtId="14" fontId="9" fillId="0" borderId="8" xfId="4" applyNumberFormat="1" applyFont="1" applyFill="1" applyBorder="1" applyAlignment="1" applyProtection="1">
      <alignment horizontal="center" vertical="top" wrapText="1"/>
      <protection locked="0"/>
    </xf>
    <xf numFmtId="14" fontId="9" fillId="0" borderId="1" xfId="7" applyNumberFormat="1" applyFont="1" applyFill="1" applyBorder="1" applyAlignment="1" applyProtection="1">
      <alignment horizontal="center" vertical="top" wrapText="1"/>
      <protection locked="0"/>
    </xf>
    <xf numFmtId="14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5" xfId="4" applyFont="1" applyFill="1" applyBorder="1" applyAlignment="1" applyProtection="1">
      <alignment horizontal="center" vertical="top" wrapText="1"/>
      <protection locked="0"/>
    </xf>
    <xf numFmtId="0" fontId="10" fillId="0" borderId="23" xfId="0" applyFont="1" applyFill="1" applyBorder="1" applyAlignment="1" applyProtection="1">
      <alignment horizontal="center" vertical="top" wrapText="1"/>
      <protection locked="0"/>
    </xf>
    <xf numFmtId="49" fontId="10" fillId="0" borderId="33" xfId="1" applyNumberFormat="1" applyFont="1" applyFill="1" applyBorder="1" applyAlignment="1" applyProtection="1">
      <alignment horizontal="justify" wrapText="1"/>
      <protection locked="0"/>
    </xf>
    <xf numFmtId="166" fontId="9" fillId="0" borderId="18" xfId="2" applyNumberFormat="1" applyFont="1" applyFill="1" applyBorder="1" applyAlignment="1" applyProtection="1">
      <alignment horizontal="right" vertical="top" wrapText="1"/>
      <protection locked="0"/>
    </xf>
    <xf numFmtId="166" fontId="9" fillId="0" borderId="8" xfId="2" applyNumberFormat="1" applyFont="1" applyFill="1" applyBorder="1" applyAlignment="1" applyProtection="1">
      <alignment horizontal="right" vertical="top" wrapText="1"/>
      <protection locked="0"/>
    </xf>
    <xf numFmtId="166" fontId="10" fillId="0" borderId="26" xfId="1" applyNumberFormat="1" applyFont="1" applyFill="1" applyBorder="1" applyAlignment="1" applyProtection="1">
      <alignment horizontal="right" vertical="top" wrapText="1"/>
      <protection locked="0"/>
    </xf>
    <xf numFmtId="49" fontId="10" fillId="0" borderId="24" xfId="1" applyNumberFormat="1" applyFont="1" applyFill="1" applyBorder="1" applyAlignment="1" applyProtection="1">
      <alignment horizontal="justify" wrapText="1"/>
      <protection locked="0"/>
    </xf>
    <xf numFmtId="49" fontId="10" fillId="0" borderId="6" xfId="1" applyNumberFormat="1" applyFont="1" applyFill="1" applyBorder="1" applyAlignment="1" applyProtection="1">
      <alignment horizontal="center" vertical="top" wrapText="1"/>
      <protection locked="0"/>
    </xf>
    <xf numFmtId="166" fontId="10" fillId="0" borderId="17" xfId="11" applyNumberFormat="1" applyFont="1" applyFill="1" applyBorder="1" applyAlignment="1" applyProtection="1">
      <alignment horizontal="right" vertical="top" wrapText="1"/>
      <protection locked="0"/>
    </xf>
    <xf numFmtId="166" fontId="10" fillId="0" borderId="4" xfId="11" applyNumberFormat="1" applyFont="1" applyFill="1" applyBorder="1" applyAlignment="1" applyProtection="1">
      <alignment horizontal="right" vertical="top" wrapText="1"/>
      <protection locked="0"/>
    </xf>
    <xf numFmtId="166" fontId="10" fillId="0" borderId="17" xfId="1" applyNumberFormat="1" applyFont="1" applyFill="1" applyBorder="1" applyAlignment="1" applyProtection="1">
      <alignment horizontal="right" vertical="top" wrapText="1"/>
      <protection locked="0"/>
    </xf>
    <xf numFmtId="166" fontId="10" fillId="0" borderId="4" xfId="1" applyNumberFormat="1" applyFont="1" applyFill="1" applyBorder="1" applyAlignment="1" applyProtection="1">
      <alignment horizontal="right" vertical="top" wrapText="1"/>
      <protection locked="0"/>
    </xf>
    <xf numFmtId="166" fontId="10" fillId="0" borderId="6" xfId="1" applyNumberFormat="1" applyFont="1" applyFill="1" applyBorder="1" applyAlignment="1" applyProtection="1">
      <alignment horizontal="right" vertical="top" wrapText="1"/>
      <protection locked="0"/>
    </xf>
    <xf numFmtId="49" fontId="11" fillId="0" borderId="24" xfId="1" applyNumberFormat="1" applyFont="1" applyFill="1" applyBorder="1" applyAlignment="1" applyProtection="1">
      <alignment horizontal="justify" wrapText="1"/>
      <protection locked="0"/>
    </xf>
    <xf numFmtId="49" fontId="11" fillId="0" borderId="6" xfId="1" applyNumberFormat="1" applyFont="1" applyFill="1" applyBorder="1" applyAlignment="1" applyProtection="1">
      <alignment horizontal="center" vertical="top" wrapText="1"/>
      <protection locked="0"/>
    </xf>
    <xf numFmtId="3" fontId="8" fillId="0" borderId="18" xfId="4" applyNumberFormat="1" applyFont="1" applyFill="1" applyBorder="1" applyAlignment="1" applyProtection="1">
      <alignment horizontal="right" wrapText="1"/>
      <protection locked="0"/>
    </xf>
    <xf numFmtId="166" fontId="8" fillId="0" borderId="8" xfId="2" applyNumberFormat="1" applyFont="1" applyFill="1" applyBorder="1" applyAlignment="1" applyProtection="1">
      <alignment horizontal="right" wrapText="1"/>
      <protection locked="0"/>
    </xf>
    <xf numFmtId="166" fontId="11" fillId="0" borderId="19" xfId="11" applyNumberFormat="1" applyFont="1" applyFill="1" applyBorder="1" applyAlignment="1" applyProtection="1">
      <alignment horizontal="right" vertical="top" wrapText="1"/>
      <protection locked="0"/>
    </xf>
    <xf numFmtId="166" fontId="11" fillId="0" borderId="5" xfId="11" applyNumberFormat="1" applyFont="1" applyFill="1" applyBorder="1" applyAlignment="1" applyProtection="1">
      <alignment horizontal="right" vertical="top" wrapText="1"/>
      <protection locked="0"/>
    </xf>
    <xf numFmtId="166" fontId="11" fillId="0" borderId="19" xfId="1" applyNumberFormat="1" applyFont="1" applyFill="1" applyBorder="1" applyAlignment="1" applyProtection="1">
      <alignment horizontal="right" vertical="top" wrapText="1"/>
      <protection locked="0"/>
    </xf>
    <xf numFmtId="166" fontId="11" fillId="0" borderId="5" xfId="1" applyNumberFormat="1" applyFont="1" applyFill="1" applyBorder="1" applyAlignment="1" applyProtection="1">
      <alignment horizontal="right" vertical="top" wrapText="1"/>
      <protection locked="0"/>
    </xf>
    <xf numFmtId="166" fontId="11" fillId="0" borderId="7" xfId="1" applyNumberFormat="1" applyFont="1" applyFill="1" applyBorder="1" applyAlignment="1" applyProtection="1">
      <alignment horizontal="right" vertical="top" wrapText="1"/>
      <protection locked="0"/>
    </xf>
    <xf numFmtId="3" fontId="11" fillId="0" borderId="19" xfId="1" applyNumberFormat="1" applyFont="1" applyFill="1" applyBorder="1" applyAlignment="1" applyProtection="1">
      <alignment horizontal="right" vertical="top" wrapText="1"/>
      <protection locked="0"/>
    </xf>
    <xf numFmtId="3" fontId="11" fillId="0" borderId="5" xfId="1" applyNumberFormat="1" applyFont="1" applyFill="1" applyBorder="1" applyAlignment="1" applyProtection="1">
      <alignment horizontal="right" vertical="top" wrapText="1"/>
      <protection locked="0"/>
    </xf>
    <xf numFmtId="166" fontId="11" fillId="0" borderId="18" xfId="1" applyNumberFormat="1" applyFont="1" applyFill="1" applyBorder="1" applyAlignment="1" applyProtection="1">
      <alignment horizontal="right" vertical="top" wrapText="1"/>
      <protection locked="0"/>
    </xf>
    <xf numFmtId="166" fontId="11" fillId="0" borderId="8" xfId="1" applyNumberFormat="1" applyFont="1" applyFill="1" applyBorder="1" applyAlignment="1" applyProtection="1">
      <alignment horizontal="right" vertical="top" wrapText="1"/>
      <protection locked="0"/>
    </xf>
    <xf numFmtId="166" fontId="11" fillId="0" borderId="6" xfId="1" applyNumberFormat="1" applyFont="1" applyFill="1" applyBorder="1" applyAlignment="1" applyProtection="1">
      <alignment horizontal="right" vertical="top" wrapText="1"/>
      <protection locked="0"/>
    </xf>
    <xf numFmtId="166" fontId="11" fillId="0" borderId="4" xfId="1" applyNumberFormat="1" applyFont="1" applyFill="1" applyBorder="1" applyAlignment="1" applyProtection="1">
      <alignment horizontal="right" vertical="top" wrapText="1"/>
      <protection locked="0"/>
    </xf>
    <xf numFmtId="3" fontId="11" fillId="0" borderId="18" xfId="1" applyNumberFormat="1" applyFont="1" applyFill="1" applyBorder="1" applyAlignment="1" applyProtection="1">
      <alignment horizontal="right" vertical="top" wrapText="1"/>
      <protection locked="0"/>
    </xf>
    <xf numFmtId="3" fontId="11" fillId="0" borderId="8" xfId="1" applyNumberFormat="1" applyFont="1" applyFill="1" applyBorder="1" applyAlignment="1" applyProtection="1">
      <alignment horizontal="right" vertical="top" wrapText="1"/>
      <protection locked="0"/>
    </xf>
    <xf numFmtId="166" fontId="10" fillId="0" borderId="20" xfId="11" applyNumberFormat="1" applyFont="1" applyFill="1" applyBorder="1" applyAlignment="1" applyProtection="1">
      <alignment horizontal="right" vertical="top" wrapText="1"/>
    </xf>
    <xf numFmtId="166" fontId="10" fillId="0" borderId="9" xfId="11" applyNumberFormat="1" applyFont="1" applyFill="1" applyBorder="1" applyAlignment="1" applyProtection="1">
      <alignment horizontal="right" vertical="top" wrapText="1"/>
    </xf>
    <xf numFmtId="166" fontId="10" fillId="0" borderId="20" xfId="1" applyNumberFormat="1" applyFont="1" applyFill="1" applyBorder="1" applyAlignment="1" applyProtection="1">
      <alignment horizontal="right" vertical="top" wrapText="1"/>
    </xf>
    <xf numFmtId="166" fontId="10" fillId="0" borderId="11" xfId="1" applyNumberFormat="1" applyFont="1" applyFill="1" applyBorder="1" applyAlignment="1" applyProtection="1">
      <alignment horizontal="right" vertical="top" wrapText="1"/>
    </xf>
    <xf numFmtId="3" fontId="10" fillId="0" borderId="20" xfId="1" applyNumberFormat="1" applyFont="1" applyFill="1" applyBorder="1" applyAlignment="1" applyProtection="1">
      <alignment horizontal="right" vertical="top" wrapText="1"/>
    </xf>
    <xf numFmtId="166" fontId="10" fillId="0" borderId="9" xfId="1" applyNumberFormat="1" applyFont="1" applyFill="1" applyBorder="1" applyAlignment="1" applyProtection="1">
      <alignment horizontal="right" vertical="top" wrapText="1"/>
    </xf>
    <xf numFmtId="166" fontId="9" fillId="0" borderId="18" xfId="2" applyNumberFormat="1" applyFont="1" applyFill="1" applyBorder="1" applyAlignment="1" applyProtection="1">
      <alignment horizontal="right" wrapText="1"/>
      <protection locked="0"/>
    </xf>
    <xf numFmtId="166" fontId="9" fillId="0" borderId="8" xfId="2" applyNumberFormat="1" applyFont="1" applyFill="1" applyBorder="1" applyAlignment="1" applyProtection="1">
      <alignment horizontal="right" wrapText="1"/>
      <protection locked="0"/>
    </xf>
    <xf numFmtId="166" fontId="10" fillId="0" borderId="25" xfId="11" applyNumberFormat="1" applyFont="1" applyFill="1" applyBorder="1" applyAlignment="1" applyProtection="1">
      <alignment horizontal="right" vertical="top" wrapText="1"/>
      <protection locked="0"/>
    </xf>
    <xf numFmtId="166" fontId="10" fillId="0" borderId="10" xfId="11" applyNumberFormat="1" applyFont="1" applyFill="1" applyBorder="1" applyAlignment="1" applyProtection="1">
      <alignment horizontal="right" vertical="top" wrapText="1"/>
      <protection locked="0"/>
    </xf>
    <xf numFmtId="166" fontId="10" fillId="0" borderId="25" xfId="1" applyNumberFormat="1" applyFont="1" applyFill="1" applyBorder="1" applyAlignment="1" applyProtection="1">
      <alignment horizontal="right" vertical="top" wrapText="1"/>
      <protection locked="0"/>
    </xf>
    <xf numFmtId="166" fontId="10" fillId="0" borderId="10" xfId="1" applyNumberFormat="1" applyFont="1" applyFill="1" applyBorder="1" applyAlignment="1" applyProtection="1">
      <alignment horizontal="right" vertical="top" wrapText="1"/>
      <protection locked="0"/>
    </xf>
    <xf numFmtId="166" fontId="10" fillId="0" borderId="11" xfId="1" applyNumberFormat="1" applyFont="1" applyFill="1" applyBorder="1" applyAlignment="1" applyProtection="1">
      <alignment horizontal="right" vertical="top" wrapText="1"/>
      <protection locked="0"/>
    </xf>
    <xf numFmtId="3" fontId="10" fillId="0" borderId="25" xfId="1" applyNumberFormat="1" applyFont="1" applyFill="1" applyBorder="1" applyAlignment="1" applyProtection="1">
      <alignment horizontal="right" vertical="top" wrapText="1"/>
      <protection locked="0"/>
    </xf>
    <xf numFmtId="3" fontId="10" fillId="0" borderId="10" xfId="1" applyNumberFormat="1" applyFont="1" applyFill="1" applyBorder="1" applyAlignment="1" applyProtection="1">
      <alignment horizontal="right" vertical="top" wrapText="1"/>
      <protection locked="0"/>
    </xf>
    <xf numFmtId="3" fontId="10" fillId="0" borderId="17" xfId="1" applyNumberFormat="1" applyFont="1" applyFill="1" applyBorder="1" applyAlignment="1" applyProtection="1">
      <alignment horizontal="right" vertical="top" wrapText="1"/>
      <protection locked="0"/>
    </xf>
    <xf numFmtId="3" fontId="10" fillId="0" borderId="4" xfId="1" applyNumberFormat="1" applyFont="1" applyFill="1" applyBorder="1" applyAlignment="1" applyProtection="1">
      <alignment horizontal="right" vertical="top" wrapText="1"/>
      <protection locked="0"/>
    </xf>
    <xf numFmtId="166" fontId="8" fillId="0" borderId="18" xfId="2" applyNumberFormat="1" applyFont="1" applyFill="1" applyBorder="1" applyAlignment="1" applyProtection="1">
      <alignment horizontal="right" wrapText="1"/>
      <protection locked="0"/>
    </xf>
    <xf numFmtId="49" fontId="10" fillId="0" borderId="6" xfId="1" applyNumberFormat="1" applyFont="1" applyFill="1" applyBorder="1" applyAlignment="1" applyProtection="1">
      <alignment horizontal="center" wrapText="1"/>
      <protection locked="0"/>
    </xf>
    <xf numFmtId="166" fontId="10" fillId="0" borderId="20" xfId="11" applyNumberFormat="1" applyFont="1" applyFill="1" applyBorder="1" applyAlignment="1" applyProtection="1">
      <alignment horizontal="right" wrapText="1"/>
    </xf>
    <xf numFmtId="166" fontId="10" fillId="0" borderId="9" xfId="11" applyNumberFormat="1" applyFont="1" applyFill="1" applyBorder="1" applyAlignment="1" applyProtection="1">
      <alignment horizontal="right" wrapText="1"/>
    </xf>
    <xf numFmtId="166" fontId="10" fillId="0" borderId="20" xfId="1" applyNumberFormat="1" applyFont="1" applyFill="1" applyBorder="1" applyAlignment="1" applyProtection="1">
      <alignment horizontal="right" wrapText="1"/>
    </xf>
    <xf numFmtId="166" fontId="10" fillId="0" borderId="11" xfId="1" applyNumberFormat="1" applyFont="1" applyFill="1" applyBorder="1" applyAlignment="1" applyProtection="1">
      <alignment horizontal="right" wrapText="1"/>
    </xf>
    <xf numFmtId="3" fontId="10" fillId="0" borderId="20" xfId="1" applyNumberFormat="1" applyFont="1" applyFill="1" applyBorder="1" applyAlignment="1" applyProtection="1">
      <alignment horizontal="right" wrapText="1"/>
    </xf>
    <xf numFmtId="166" fontId="10" fillId="0" borderId="9" xfId="1" applyNumberFormat="1" applyFont="1" applyFill="1" applyBorder="1" applyAlignment="1" applyProtection="1">
      <alignment horizontal="right" wrapText="1"/>
    </xf>
    <xf numFmtId="49" fontId="10" fillId="0" borderId="24" xfId="1" applyNumberFormat="1" applyFont="1" applyFill="1" applyBorder="1" applyAlignment="1" applyProtection="1">
      <alignment horizontal="justify" vertical="top" wrapText="1"/>
      <protection locked="0"/>
    </xf>
    <xf numFmtId="49" fontId="11" fillId="0" borderId="24" xfId="1" applyNumberFormat="1" applyFont="1" applyFill="1" applyBorder="1" applyAlignment="1" applyProtection="1">
      <alignment horizontal="justify" vertical="top" wrapText="1"/>
      <protection locked="0"/>
    </xf>
    <xf numFmtId="166" fontId="10" fillId="0" borderId="18" xfId="1" applyNumberFormat="1" applyFont="1" applyFill="1" applyBorder="1" applyAlignment="1" applyProtection="1">
      <alignment horizontal="right" vertical="top" wrapText="1"/>
      <protection locked="0"/>
    </xf>
    <xf numFmtId="166" fontId="10" fillId="0" borderId="8" xfId="1" applyNumberFormat="1" applyFont="1" applyFill="1" applyBorder="1" applyAlignment="1" applyProtection="1">
      <alignment horizontal="right" vertical="top" wrapText="1"/>
      <protection locked="0"/>
    </xf>
    <xf numFmtId="3" fontId="10" fillId="0" borderId="18" xfId="1" applyNumberFormat="1" applyFont="1" applyFill="1" applyBorder="1" applyAlignment="1" applyProtection="1">
      <alignment horizontal="right" vertical="top" wrapText="1"/>
      <protection locked="0"/>
    </xf>
    <xf numFmtId="3" fontId="10" fillId="0" borderId="8" xfId="1" applyNumberFormat="1" applyFont="1" applyFill="1" applyBorder="1" applyAlignment="1" applyProtection="1">
      <alignment horizontal="right" vertical="top" wrapText="1"/>
      <protection locked="0"/>
    </xf>
    <xf numFmtId="166" fontId="10" fillId="0" borderId="18" xfId="11" applyNumberFormat="1" applyFont="1" applyFill="1" applyBorder="1" applyAlignment="1" applyProtection="1">
      <alignment horizontal="right" vertical="top" wrapText="1"/>
    </xf>
    <xf numFmtId="166" fontId="10" fillId="0" borderId="8" xfId="11" applyNumberFormat="1" applyFont="1" applyFill="1" applyBorder="1" applyAlignment="1" applyProtection="1">
      <alignment horizontal="right" vertical="top" wrapText="1"/>
    </xf>
    <xf numFmtId="166" fontId="10" fillId="0" borderId="18" xfId="1" applyNumberFormat="1" applyFont="1" applyFill="1" applyBorder="1" applyAlignment="1" applyProtection="1">
      <alignment horizontal="right" vertical="top" wrapText="1"/>
    </xf>
    <xf numFmtId="166" fontId="10" fillId="0" borderId="6" xfId="1" applyNumberFormat="1" applyFont="1" applyFill="1" applyBorder="1" applyAlignment="1" applyProtection="1">
      <alignment horizontal="right" vertical="top" wrapText="1"/>
    </xf>
    <xf numFmtId="3" fontId="10" fillId="0" borderId="18" xfId="1" applyNumberFormat="1" applyFont="1" applyFill="1" applyBorder="1" applyAlignment="1" applyProtection="1">
      <alignment horizontal="right" vertical="top" wrapText="1"/>
    </xf>
    <xf numFmtId="166" fontId="10" fillId="0" borderId="8" xfId="1" applyNumberFormat="1" applyFont="1" applyFill="1" applyBorder="1" applyAlignment="1" applyProtection="1">
      <alignment horizontal="right" vertical="top" wrapText="1"/>
    </xf>
    <xf numFmtId="166" fontId="10" fillId="0" borderId="20" xfId="1" applyNumberFormat="1" applyFont="1" applyFill="1" applyBorder="1" applyAlignment="1" applyProtection="1">
      <alignment horizontal="right" vertical="top" wrapText="1"/>
      <protection locked="0"/>
    </xf>
    <xf numFmtId="166" fontId="10" fillId="0" borderId="9" xfId="1" applyNumberFormat="1" applyFont="1" applyFill="1" applyBorder="1" applyAlignment="1" applyProtection="1">
      <alignment horizontal="right" vertical="top" wrapText="1"/>
      <protection locked="0"/>
    </xf>
    <xf numFmtId="3" fontId="10" fillId="0" borderId="20" xfId="1" applyNumberFormat="1" applyFont="1" applyFill="1" applyBorder="1" applyAlignment="1" applyProtection="1">
      <alignment horizontal="right" vertical="top" wrapText="1"/>
      <protection locked="0"/>
    </xf>
    <xf numFmtId="3" fontId="10" fillId="0" borderId="9" xfId="1" applyNumberFormat="1" applyFont="1" applyFill="1" applyBorder="1" applyAlignment="1" applyProtection="1">
      <alignment horizontal="right" vertical="top" wrapText="1"/>
      <protection locked="0"/>
    </xf>
    <xf numFmtId="3" fontId="10" fillId="0" borderId="8" xfId="1" applyNumberFormat="1" applyFont="1" applyFill="1" applyBorder="1" applyAlignment="1" applyProtection="1">
      <alignment horizontal="right" vertical="top" wrapText="1"/>
    </xf>
    <xf numFmtId="3" fontId="10" fillId="0" borderId="9" xfId="1" applyNumberFormat="1" applyFont="1" applyFill="1" applyBorder="1" applyAlignment="1" applyProtection="1">
      <alignment horizontal="right" vertical="top" wrapText="1"/>
    </xf>
    <xf numFmtId="166" fontId="9" fillId="0" borderId="18" xfId="2" applyNumberFormat="1" applyFont="1" applyFill="1" applyBorder="1" applyAlignment="1" applyProtection="1">
      <alignment horizontal="right" wrapText="1"/>
    </xf>
    <xf numFmtId="166" fontId="9" fillId="0" borderId="8" xfId="2" applyNumberFormat="1" applyFont="1" applyFill="1" applyBorder="1" applyAlignment="1" applyProtection="1">
      <alignment horizontal="right" wrapText="1"/>
    </xf>
    <xf numFmtId="49" fontId="11" fillId="0" borderId="24" xfId="1" quotePrefix="1" applyNumberFormat="1" applyFont="1" applyFill="1" applyBorder="1" applyAlignment="1" applyProtection="1">
      <alignment horizontal="justify" vertical="top" wrapText="1"/>
      <protection locked="0"/>
    </xf>
    <xf numFmtId="166" fontId="11" fillId="0" borderId="17" xfId="11" applyNumberFormat="1" applyFont="1" applyFill="1" applyBorder="1" applyAlignment="1" applyProtection="1">
      <alignment horizontal="right" vertical="top" wrapText="1"/>
      <protection locked="0"/>
    </xf>
    <xf numFmtId="166" fontId="11" fillId="0" borderId="4" xfId="11" applyNumberFormat="1" applyFont="1" applyFill="1" applyBorder="1" applyAlignment="1" applyProtection="1">
      <alignment horizontal="right" vertical="top" wrapText="1"/>
      <protection locked="0"/>
    </xf>
    <xf numFmtId="166" fontId="11" fillId="0" borderId="17" xfId="1" applyNumberFormat="1" applyFont="1" applyFill="1" applyBorder="1" applyAlignment="1" applyProtection="1">
      <alignment horizontal="right" vertical="top" wrapText="1"/>
      <protection locked="0"/>
    </xf>
    <xf numFmtId="3" fontId="11" fillId="0" borderId="17" xfId="1" applyNumberFormat="1" applyFont="1" applyFill="1" applyBorder="1" applyAlignment="1" applyProtection="1">
      <alignment horizontal="right" vertical="top" wrapText="1"/>
      <protection locked="0"/>
    </xf>
    <xf numFmtId="3" fontId="11" fillId="0" borderId="4" xfId="1" applyNumberFormat="1" applyFont="1" applyFill="1" applyBorder="1" applyAlignment="1" applyProtection="1">
      <alignment horizontal="right" vertical="top" wrapText="1"/>
      <protection locked="0"/>
    </xf>
    <xf numFmtId="166" fontId="11" fillId="0" borderId="20" xfId="1" applyNumberFormat="1" applyFont="1" applyFill="1" applyBorder="1" applyAlignment="1" applyProtection="1">
      <alignment horizontal="right" vertical="top" wrapText="1"/>
      <protection locked="0"/>
    </xf>
    <xf numFmtId="166" fontId="11" fillId="0" borderId="9" xfId="1" applyNumberFormat="1" applyFont="1" applyFill="1" applyBorder="1" applyAlignment="1" applyProtection="1">
      <alignment horizontal="right" vertical="top" wrapText="1"/>
      <protection locked="0"/>
    </xf>
    <xf numFmtId="166" fontId="11" fillId="0" borderId="11" xfId="1" applyNumberFormat="1" applyFont="1" applyFill="1" applyBorder="1" applyAlignment="1" applyProtection="1">
      <alignment horizontal="right" vertical="top" wrapText="1"/>
      <protection locked="0"/>
    </xf>
    <xf numFmtId="3" fontId="11" fillId="0" borderId="20" xfId="1" applyNumberFormat="1" applyFont="1" applyFill="1" applyBorder="1" applyAlignment="1" applyProtection="1">
      <alignment horizontal="right" vertical="top" wrapText="1"/>
      <protection locked="0"/>
    </xf>
    <xf numFmtId="3" fontId="11" fillId="0" borderId="9" xfId="1" applyNumberFormat="1" applyFont="1" applyFill="1" applyBorder="1" applyAlignment="1" applyProtection="1">
      <alignment horizontal="right" vertical="top" wrapText="1"/>
      <protection locked="0"/>
    </xf>
    <xf numFmtId="49" fontId="11" fillId="0" borderId="6" xfId="1" applyNumberFormat="1" applyFont="1" applyFill="1" applyBorder="1" applyAlignment="1" applyProtection="1">
      <alignment horizontal="center"/>
      <protection locked="0"/>
    </xf>
    <xf numFmtId="49" fontId="13" fillId="0" borderId="24" xfId="1" applyNumberFormat="1" applyFont="1" applyFill="1" applyBorder="1" applyAlignment="1" applyProtection="1">
      <alignment horizontal="justify" vertical="top" wrapText="1"/>
      <protection locked="0"/>
    </xf>
    <xf numFmtId="49" fontId="10" fillId="0" borderId="32" xfId="1" applyNumberFormat="1" applyFont="1" applyFill="1" applyBorder="1" applyAlignment="1" applyProtection="1">
      <alignment horizontal="justify" vertical="top" wrapText="1"/>
      <protection locked="0"/>
    </xf>
    <xf numFmtId="49" fontId="10" fillId="0" borderId="11" xfId="1" applyNumberFormat="1" applyFont="1" applyFill="1" applyBorder="1" applyAlignment="1" applyProtection="1">
      <alignment horizontal="center" vertical="top" wrapText="1"/>
      <protection locked="0"/>
    </xf>
    <xf numFmtId="49" fontId="10" fillId="0" borderId="27" xfId="1" applyNumberFormat="1" applyFont="1" applyFill="1" applyBorder="1" applyAlignment="1" applyProtection="1">
      <alignment horizontal="justify" vertical="top" wrapText="1"/>
      <protection locked="0"/>
    </xf>
    <xf numFmtId="49" fontId="10" fillId="0" borderId="23" xfId="1" applyNumberFormat="1" applyFont="1" applyFill="1" applyBorder="1" applyAlignment="1" applyProtection="1">
      <alignment horizontal="center" vertical="top" wrapText="1"/>
      <protection locked="0"/>
    </xf>
    <xf numFmtId="166" fontId="10" fillId="0" borderId="21" xfId="11" applyNumberFormat="1" applyFont="1" applyFill="1" applyBorder="1" applyAlignment="1" applyProtection="1">
      <alignment horizontal="right" vertical="top" wrapText="1"/>
    </xf>
    <xf numFmtId="166" fontId="10" fillId="0" borderId="12" xfId="11" applyNumberFormat="1" applyFont="1" applyFill="1" applyBorder="1" applyAlignment="1" applyProtection="1">
      <alignment horizontal="right" vertical="top" wrapText="1"/>
    </xf>
    <xf numFmtId="166" fontId="10" fillId="0" borderId="21" xfId="1" applyNumberFormat="1" applyFont="1" applyFill="1" applyBorder="1" applyAlignment="1" applyProtection="1">
      <alignment horizontal="right" vertical="top" wrapText="1"/>
    </xf>
    <xf numFmtId="166" fontId="10" fillId="0" borderId="23" xfId="1" applyNumberFormat="1" applyFont="1" applyFill="1" applyBorder="1" applyAlignment="1" applyProtection="1">
      <alignment horizontal="right" vertical="top" wrapText="1"/>
    </xf>
    <xf numFmtId="166" fontId="10" fillId="0" borderId="22" xfId="1" applyNumberFormat="1" applyFont="1" applyFill="1" applyBorder="1" applyAlignment="1" applyProtection="1">
      <alignment horizontal="right" vertical="top" wrapText="1"/>
    </xf>
    <xf numFmtId="3" fontId="10" fillId="0" borderId="21" xfId="1" applyNumberFormat="1" applyFont="1" applyFill="1" applyBorder="1" applyAlignment="1" applyProtection="1">
      <alignment horizontal="right" vertical="top" wrapText="1"/>
    </xf>
    <xf numFmtId="166" fontId="10" fillId="0" borderId="12" xfId="1" applyNumberFormat="1" applyFont="1" applyFill="1" applyBorder="1" applyAlignment="1" applyProtection="1">
      <alignment horizontal="right" vertical="top" wrapText="1"/>
    </xf>
    <xf numFmtId="0" fontId="8" fillId="0" borderId="34" xfId="4" applyFont="1" applyFill="1" applyBorder="1" applyProtection="1">
      <protection locked="0"/>
    </xf>
    <xf numFmtId="49" fontId="9" fillId="0" borderId="16" xfId="4" applyNumberFormat="1" applyFont="1" applyFill="1" applyBorder="1" applyAlignment="1" applyProtection="1">
      <alignment horizontal="center"/>
      <protection locked="0"/>
    </xf>
    <xf numFmtId="49" fontId="9" fillId="0" borderId="30" xfId="4" applyNumberFormat="1" applyFont="1" applyFill="1" applyBorder="1" applyAlignment="1" applyProtection="1">
      <alignment horizontal="center"/>
      <protection locked="0"/>
    </xf>
    <xf numFmtId="49" fontId="9" fillId="0" borderId="31" xfId="4" applyNumberFormat="1" applyFont="1" applyFill="1" applyBorder="1" applyAlignment="1" applyProtection="1">
      <alignment horizontal="center"/>
      <protection locked="0"/>
    </xf>
    <xf numFmtId="14" fontId="9" fillId="0" borderId="15" xfId="4" applyNumberFormat="1" applyFont="1" applyFill="1" applyBorder="1" applyAlignment="1" applyProtection="1">
      <alignment horizontal="center"/>
      <protection locked="0"/>
    </xf>
    <xf numFmtId="14" fontId="9" fillId="0" borderId="8" xfId="4" applyNumberFormat="1" applyFont="1" applyFill="1" applyBorder="1" applyAlignment="1" applyProtection="1">
      <alignment horizontal="center"/>
      <protection locked="0"/>
    </xf>
    <xf numFmtId="49" fontId="9" fillId="0" borderId="16" xfId="0" applyNumberFormat="1" applyFont="1" applyFill="1" applyBorder="1" applyAlignment="1" applyProtection="1">
      <alignment horizontal="center"/>
      <protection locked="0"/>
    </xf>
    <xf numFmtId="49" fontId="9" fillId="0" borderId="30" xfId="0" applyNumberFormat="1" applyFont="1" applyFill="1" applyBorder="1" applyAlignment="1" applyProtection="1">
      <alignment horizontal="center"/>
      <protection locked="0"/>
    </xf>
    <xf numFmtId="49" fontId="9" fillId="0" borderId="31" xfId="0" applyNumberFormat="1" applyFont="1" applyFill="1" applyBorder="1" applyAlignment="1" applyProtection="1">
      <alignment horizontal="center"/>
      <protection locked="0"/>
    </xf>
    <xf numFmtId="49" fontId="10" fillId="0" borderId="7" xfId="1" applyNumberFormat="1" applyFont="1" applyFill="1" applyBorder="1" applyAlignment="1" applyProtection="1">
      <alignment horizontal="center" vertical="top" wrapText="1"/>
      <protection locked="0"/>
    </xf>
    <xf numFmtId="166" fontId="9" fillId="0" borderId="19" xfId="2" applyNumberFormat="1" applyFont="1" applyFill="1" applyBorder="1" applyAlignment="1" applyProtection="1">
      <alignment horizontal="right" vertical="top" wrapText="1"/>
      <protection locked="0"/>
    </xf>
    <xf numFmtId="166" fontId="9" fillId="0" borderId="5" xfId="2" applyNumberFormat="1" applyFont="1" applyFill="1" applyBorder="1" applyAlignment="1" applyProtection="1">
      <alignment horizontal="right" vertical="top" wrapText="1"/>
      <protection locked="0"/>
    </xf>
    <xf numFmtId="166" fontId="10" fillId="0" borderId="37" xfId="11" applyNumberFormat="1" applyFont="1" applyFill="1" applyBorder="1" applyAlignment="1" applyProtection="1">
      <alignment horizontal="right" vertical="top" wrapText="1"/>
      <protection locked="0"/>
    </xf>
    <xf numFmtId="166" fontId="10" fillId="0" borderId="3" xfId="11" applyNumberFormat="1" applyFont="1" applyFill="1" applyBorder="1" applyAlignment="1" applyProtection="1">
      <alignment horizontal="right" vertical="top" wrapText="1"/>
      <protection locked="0"/>
    </xf>
    <xf numFmtId="166" fontId="10" fillId="0" borderId="37" xfId="1" applyNumberFormat="1" applyFont="1" applyFill="1" applyBorder="1" applyAlignment="1" applyProtection="1">
      <alignment horizontal="right" vertical="top" wrapText="1"/>
      <protection locked="0"/>
    </xf>
    <xf numFmtId="166" fontId="10" fillId="0" borderId="3" xfId="1" applyNumberFormat="1" applyFont="1" applyFill="1" applyBorder="1" applyAlignment="1" applyProtection="1">
      <alignment horizontal="right" vertical="top" wrapText="1"/>
      <protection locked="0"/>
    </xf>
    <xf numFmtId="166" fontId="10" fillId="0" borderId="2" xfId="1" applyNumberFormat="1" applyFont="1" applyFill="1" applyBorder="1" applyAlignment="1" applyProtection="1">
      <alignment horizontal="right" vertical="top" wrapText="1"/>
      <protection locked="0"/>
    </xf>
    <xf numFmtId="0" fontId="9" fillId="0" borderId="21" xfId="4" applyFont="1" applyFill="1" applyBorder="1" applyAlignment="1" applyProtection="1">
      <alignment horizontal="center" vertical="top" wrapText="1"/>
      <protection locked="0"/>
    </xf>
    <xf numFmtId="0" fontId="9" fillId="0" borderId="12" xfId="4" applyFont="1" applyFill="1" applyBorder="1" applyAlignment="1" applyProtection="1">
      <alignment horizontal="center" vertical="top" wrapText="1"/>
      <protection locked="0"/>
    </xf>
    <xf numFmtId="0" fontId="9" fillId="0" borderId="1" xfId="7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14" fontId="9" fillId="0" borderId="36" xfId="4" applyNumberFormat="1" applyFont="1" applyFill="1" applyBorder="1" applyAlignment="1" applyProtection="1">
      <alignment horizontal="center" wrapText="1"/>
      <protection locked="0"/>
    </xf>
    <xf numFmtId="14" fontId="9" fillId="0" borderId="35" xfId="4" applyNumberFormat="1" applyFont="1" applyFill="1" applyBorder="1" applyAlignment="1" applyProtection="1">
      <alignment horizontal="center" wrapText="1"/>
      <protection locked="0"/>
    </xf>
    <xf numFmtId="14" fontId="9" fillId="0" borderId="14" xfId="4" applyNumberFormat="1" applyFont="1" applyFill="1" applyBorder="1" applyAlignment="1" applyProtection="1">
      <alignment horizontal="center" wrapText="1"/>
      <protection locked="0"/>
    </xf>
    <xf numFmtId="166" fontId="10" fillId="0" borderId="13" xfId="1" applyNumberFormat="1" applyFont="1" applyFill="1" applyBorder="1" applyAlignment="1" applyProtection="1">
      <alignment horizontal="right" vertical="top" wrapText="1"/>
      <protection locked="0"/>
    </xf>
  </cellXfs>
  <cellStyles count="17">
    <cellStyle name="Comma" xfId="1" builtinId="3"/>
    <cellStyle name="Comma 2" xfId="2"/>
    <cellStyle name="Comma 2 2" xfId="9"/>
    <cellStyle name="Comma 2 4" xfId="3"/>
    <cellStyle name="Comma 21" xfId="15"/>
    <cellStyle name="Comma 3" xfId="11"/>
    <cellStyle name="Comma 4" xfId="12"/>
    <cellStyle name="Normal" xfId="0" builtinId="0"/>
    <cellStyle name="Normal 10" xfId="14"/>
    <cellStyle name="Normal 2" xfId="4"/>
    <cellStyle name="Normal 2 2" xfId="5"/>
    <cellStyle name="Normal 2 2 2" xfId="8"/>
    <cellStyle name="Normal 2 21" xfId="6"/>
    <cellStyle name="Normal 4" xfId="7"/>
    <cellStyle name="Normal 4 2" xfId="16"/>
    <cellStyle name="Percent 2" xfId="13"/>
    <cellStyle name="Percent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zoomScaleSheetLayoutView="100" workbookViewId="0">
      <pane xSplit="1" ySplit="6" topLeftCell="B17" activePane="bottomRight" state="frozen"/>
      <selection activeCell="H21" sqref="H21"/>
      <selection pane="topRight" activeCell="H21" sqref="H21"/>
      <selection pane="bottomLeft" activeCell="H21" sqref="H21"/>
      <selection pane="bottomRight" activeCell="J28" sqref="J28"/>
    </sheetView>
  </sheetViews>
  <sheetFormatPr defaultRowHeight="11.25" x14ac:dyDescent="0.2"/>
  <cols>
    <col min="1" max="1" width="66" style="4" customWidth="1"/>
    <col min="2" max="2" width="7.7109375" style="4" bestFit="1" customWidth="1"/>
    <col min="3" max="4" width="19" style="4" bestFit="1" customWidth="1"/>
    <col min="5" max="16384" width="9.140625" style="4"/>
  </cols>
  <sheetData>
    <row r="1" spans="1:4" ht="12.75" customHeight="1" x14ac:dyDescent="0.2">
      <c r="A1" s="9" t="s">
        <v>0</v>
      </c>
      <c r="B1" s="132" t="s">
        <v>202</v>
      </c>
      <c r="C1" s="133"/>
      <c r="D1" s="134"/>
    </row>
    <row r="2" spans="1:4" ht="12.75" customHeight="1" x14ac:dyDescent="0.2">
      <c r="A2" s="10" t="s">
        <v>1</v>
      </c>
      <c r="B2" s="130">
        <v>43646</v>
      </c>
      <c r="C2" s="11"/>
      <c r="D2" s="131"/>
    </row>
    <row r="3" spans="1:4" ht="26.25" customHeight="1" thickBot="1" x14ac:dyDescent="0.25">
      <c r="A3" s="126"/>
      <c r="B3" s="147" t="s">
        <v>177</v>
      </c>
      <c r="C3" s="148"/>
      <c r="D3" s="149"/>
    </row>
    <row r="4" spans="1:4" ht="12.75" thickBot="1" x14ac:dyDescent="0.25">
      <c r="A4" s="12" t="s">
        <v>2</v>
      </c>
      <c r="B4" s="13" t="s">
        <v>32</v>
      </c>
      <c r="C4" s="20" t="s">
        <v>3</v>
      </c>
      <c r="D4" s="19"/>
    </row>
    <row r="5" spans="1:4" ht="12.75" thickBot="1" x14ac:dyDescent="0.25">
      <c r="A5" s="21"/>
      <c r="B5" s="22"/>
      <c r="C5" s="26">
        <v>43466</v>
      </c>
      <c r="D5" s="26">
        <v>43646</v>
      </c>
    </row>
    <row r="6" spans="1:4" ht="12.75" thickBot="1" x14ac:dyDescent="0.25">
      <c r="A6" s="27" t="s">
        <v>4</v>
      </c>
      <c r="B6" s="28" t="s">
        <v>25</v>
      </c>
      <c r="C6" s="146" t="s">
        <v>5</v>
      </c>
      <c r="D6" s="146" t="s">
        <v>6</v>
      </c>
    </row>
    <row r="7" spans="1:4" s="5" customFormat="1" x14ac:dyDescent="0.15">
      <c r="A7" s="29" t="s">
        <v>27</v>
      </c>
      <c r="B7" s="135"/>
      <c r="C7" s="142"/>
      <c r="D7" s="32"/>
    </row>
    <row r="8" spans="1:4" s="5" customFormat="1" x14ac:dyDescent="0.15">
      <c r="A8" s="33" t="s">
        <v>7</v>
      </c>
      <c r="B8" s="34"/>
      <c r="C8" s="39"/>
      <c r="D8" s="39"/>
    </row>
    <row r="9" spans="1:4" s="6" customFormat="1" ht="12" x14ac:dyDescent="0.2">
      <c r="A9" s="40" t="s">
        <v>8</v>
      </c>
      <c r="B9" s="41">
        <v>1</v>
      </c>
      <c r="C9" s="48">
        <v>0</v>
      </c>
      <c r="D9" s="48">
        <v>0</v>
      </c>
    </row>
    <row r="10" spans="1:4" s="6" customFormat="1" ht="12" x14ac:dyDescent="0.2">
      <c r="A10" s="40" t="s">
        <v>9</v>
      </c>
      <c r="B10" s="41">
        <v>2</v>
      </c>
      <c r="C10" s="53">
        <v>2590336746</v>
      </c>
      <c r="D10" s="53">
        <v>3179038858</v>
      </c>
    </row>
    <row r="11" spans="1:4" s="5" customFormat="1" x14ac:dyDescent="0.15">
      <c r="A11" s="33" t="s">
        <v>33</v>
      </c>
      <c r="B11" s="34">
        <v>3</v>
      </c>
      <c r="C11" s="60">
        <f>C9+C10</f>
        <v>2590336746</v>
      </c>
      <c r="D11" s="60">
        <f>D9+D10</f>
        <v>3179038858</v>
      </c>
    </row>
    <row r="12" spans="1:4" s="5" customFormat="1" x14ac:dyDescent="0.15">
      <c r="A12" s="33" t="s">
        <v>10</v>
      </c>
      <c r="B12" s="34"/>
      <c r="C12" s="69"/>
      <c r="D12" s="69"/>
    </row>
    <row r="13" spans="1:4" s="5" customFormat="1" ht="22.5" x14ac:dyDescent="0.15">
      <c r="A13" s="33" t="s">
        <v>178</v>
      </c>
      <c r="B13" s="34"/>
      <c r="C13" s="39"/>
      <c r="D13" s="39"/>
    </row>
    <row r="14" spans="1:4" s="6" customFormat="1" ht="12" x14ac:dyDescent="0.2">
      <c r="A14" s="40" t="s">
        <v>11</v>
      </c>
      <c r="B14" s="41">
        <v>4</v>
      </c>
      <c r="C14" s="48">
        <v>0</v>
      </c>
      <c r="D14" s="48">
        <v>0</v>
      </c>
    </row>
    <row r="15" spans="1:4" s="6" customFormat="1" ht="12" x14ac:dyDescent="0.2">
      <c r="A15" s="40" t="s">
        <v>12</v>
      </c>
      <c r="B15" s="41">
        <v>5</v>
      </c>
      <c r="C15" s="53">
        <v>0</v>
      </c>
      <c r="D15" s="53">
        <v>0</v>
      </c>
    </row>
    <row r="16" spans="1:4" s="6" customFormat="1" ht="12" x14ac:dyDescent="0.2">
      <c r="A16" s="40" t="s">
        <v>35</v>
      </c>
      <c r="B16" s="41">
        <v>6</v>
      </c>
      <c r="C16" s="53">
        <v>0</v>
      </c>
      <c r="D16" s="53">
        <v>0</v>
      </c>
    </row>
    <row r="17" spans="1:4" s="6" customFormat="1" ht="12" x14ac:dyDescent="0.2">
      <c r="A17" s="40" t="s">
        <v>13</v>
      </c>
      <c r="B17" s="41">
        <v>7</v>
      </c>
      <c r="C17" s="53">
        <v>0</v>
      </c>
      <c r="D17" s="53">
        <v>0</v>
      </c>
    </row>
    <row r="18" spans="1:4" s="6" customFormat="1" ht="12" x14ac:dyDescent="0.2">
      <c r="A18" s="40" t="s">
        <v>14</v>
      </c>
      <c r="B18" s="41">
        <v>8</v>
      </c>
      <c r="C18" s="53">
        <v>10484797</v>
      </c>
      <c r="D18" s="53">
        <v>21707199</v>
      </c>
    </row>
    <row r="19" spans="1:4" s="5" customFormat="1" x14ac:dyDescent="0.15">
      <c r="A19" s="33" t="s">
        <v>34</v>
      </c>
      <c r="B19" s="75">
        <v>9</v>
      </c>
      <c r="C19" s="79">
        <f>C14+C15+C16+C17+C18</f>
        <v>10484797</v>
      </c>
      <c r="D19" s="79">
        <f>D14+D15+D16+D17+D18</f>
        <v>21707199</v>
      </c>
    </row>
    <row r="20" spans="1:4" s="5" customFormat="1" x14ac:dyDescent="0.15">
      <c r="A20" s="82" t="s">
        <v>15</v>
      </c>
      <c r="B20" s="34"/>
      <c r="C20" s="39"/>
      <c r="D20" s="39"/>
    </row>
    <row r="21" spans="1:4" s="6" customFormat="1" ht="18.75" customHeight="1" x14ac:dyDescent="0.2">
      <c r="A21" s="83" t="s">
        <v>16</v>
      </c>
      <c r="B21" s="41">
        <v>10</v>
      </c>
      <c r="C21" s="48">
        <v>1476012028</v>
      </c>
      <c r="D21" s="48">
        <v>1566517539</v>
      </c>
    </row>
    <row r="22" spans="1:4" s="5" customFormat="1" x14ac:dyDescent="0.15">
      <c r="A22" s="33" t="s">
        <v>194</v>
      </c>
      <c r="B22" s="34">
        <v>11</v>
      </c>
      <c r="C22" s="39">
        <v>18163</v>
      </c>
      <c r="D22" s="39">
        <v>1308308</v>
      </c>
    </row>
    <row r="23" spans="1:4" s="5" customFormat="1" x14ac:dyDescent="0.15">
      <c r="A23" s="82" t="s">
        <v>29</v>
      </c>
      <c r="B23" s="34">
        <v>12</v>
      </c>
      <c r="C23" s="91">
        <f>C19+C21+C22</f>
        <v>1486514988</v>
      </c>
      <c r="D23" s="91">
        <f>D19+D21+D22</f>
        <v>1589533046</v>
      </c>
    </row>
    <row r="24" spans="1:4" s="5" customFormat="1" x14ac:dyDescent="0.15">
      <c r="A24" s="82" t="s">
        <v>28</v>
      </c>
      <c r="B24" s="34">
        <v>13</v>
      </c>
      <c r="C24" s="69">
        <v>0</v>
      </c>
      <c r="D24" s="69">
        <v>0</v>
      </c>
    </row>
    <row r="25" spans="1:4" s="5" customFormat="1" x14ac:dyDescent="0.15">
      <c r="A25" s="82" t="s">
        <v>26</v>
      </c>
      <c r="B25" s="34"/>
      <c r="C25" s="39"/>
      <c r="D25" s="39"/>
    </row>
    <row r="26" spans="1:4" s="6" customFormat="1" x14ac:dyDescent="0.2">
      <c r="A26" s="83" t="s">
        <v>17</v>
      </c>
      <c r="B26" s="41">
        <v>14</v>
      </c>
      <c r="C26" s="48">
        <v>0</v>
      </c>
      <c r="D26" s="48">
        <v>0</v>
      </c>
    </row>
    <row r="27" spans="1:4" s="6" customFormat="1" x14ac:dyDescent="0.2">
      <c r="A27" s="83" t="s">
        <v>18</v>
      </c>
      <c r="B27" s="41">
        <v>15</v>
      </c>
      <c r="C27" s="53">
        <v>42660</v>
      </c>
      <c r="D27" s="53">
        <v>35258</v>
      </c>
    </row>
    <row r="28" spans="1:4" s="6" customFormat="1" x14ac:dyDescent="0.2">
      <c r="A28" s="83" t="s">
        <v>19</v>
      </c>
      <c r="B28" s="41">
        <v>16</v>
      </c>
      <c r="C28" s="53">
        <v>0</v>
      </c>
      <c r="D28" s="53">
        <v>0</v>
      </c>
    </row>
    <row r="29" spans="1:4" s="6" customFormat="1" ht="12.75" x14ac:dyDescent="0.2">
      <c r="A29" s="83" t="s">
        <v>197</v>
      </c>
      <c r="B29" s="41">
        <v>17</v>
      </c>
      <c r="C29" s="53">
        <v>18163</v>
      </c>
      <c r="D29" s="53">
        <v>77240</v>
      </c>
    </row>
    <row r="30" spans="1:4" s="6" customFormat="1" x14ac:dyDescent="0.2">
      <c r="A30" s="83" t="s">
        <v>195</v>
      </c>
      <c r="B30" s="41">
        <v>18</v>
      </c>
      <c r="C30" s="53">
        <v>2082179</v>
      </c>
      <c r="D30" s="53">
        <v>933234</v>
      </c>
    </row>
    <row r="31" spans="1:4" s="5" customFormat="1" x14ac:dyDescent="0.15">
      <c r="A31" s="82" t="s">
        <v>30</v>
      </c>
      <c r="B31" s="34">
        <v>19</v>
      </c>
      <c r="C31" s="91">
        <f>SUM(C26:C30)</f>
        <v>2143002</v>
      </c>
      <c r="D31" s="91">
        <f>SUM(D26:D30)</f>
        <v>1045732</v>
      </c>
    </row>
    <row r="32" spans="1:4" s="5" customFormat="1" ht="25.5" customHeight="1" x14ac:dyDescent="0.15">
      <c r="A32" s="82" t="s">
        <v>20</v>
      </c>
      <c r="B32" s="34">
        <v>20</v>
      </c>
      <c r="C32" s="91">
        <f>C23+C24-C31-C41</f>
        <v>1474139941</v>
      </c>
      <c r="D32" s="91">
        <f>D23+D24-D31-D41</f>
        <v>1575771010</v>
      </c>
    </row>
    <row r="33" spans="1:4" s="5" customFormat="1" ht="15.75" customHeight="1" x14ac:dyDescent="0.15">
      <c r="A33" s="82" t="s">
        <v>21</v>
      </c>
      <c r="B33" s="34">
        <v>21</v>
      </c>
      <c r="C33" s="60">
        <f>C11+C32</f>
        <v>4064476687</v>
      </c>
      <c r="D33" s="60">
        <f>D11+D32</f>
        <v>4754809868</v>
      </c>
    </row>
    <row r="34" spans="1:4" s="5" customFormat="1" x14ac:dyDescent="0.15">
      <c r="A34" s="82" t="s">
        <v>22</v>
      </c>
      <c r="B34" s="34"/>
      <c r="C34" s="39"/>
      <c r="D34" s="39"/>
    </row>
    <row r="35" spans="1:4" s="6" customFormat="1" x14ac:dyDescent="0.2">
      <c r="A35" s="83" t="s">
        <v>23</v>
      </c>
      <c r="B35" s="41">
        <v>22</v>
      </c>
      <c r="C35" s="48">
        <v>0</v>
      </c>
      <c r="D35" s="48">
        <v>0</v>
      </c>
    </row>
    <row r="36" spans="1:4" s="6" customFormat="1" x14ac:dyDescent="0.2">
      <c r="A36" s="83" t="s">
        <v>18</v>
      </c>
      <c r="B36" s="41">
        <v>23</v>
      </c>
      <c r="C36" s="53">
        <v>0</v>
      </c>
      <c r="D36" s="53">
        <v>0</v>
      </c>
    </row>
    <row r="37" spans="1:4" s="6" customFormat="1" x14ac:dyDescent="0.2">
      <c r="A37" s="83" t="s">
        <v>19</v>
      </c>
      <c r="B37" s="41">
        <v>24</v>
      </c>
      <c r="C37" s="53">
        <v>0</v>
      </c>
      <c r="D37" s="53">
        <v>0</v>
      </c>
    </row>
    <row r="38" spans="1:4" s="6" customFormat="1" x14ac:dyDescent="0.2">
      <c r="A38" s="83" t="s">
        <v>179</v>
      </c>
      <c r="B38" s="41">
        <v>25</v>
      </c>
      <c r="C38" s="53">
        <v>0</v>
      </c>
      <c r="D38" s="53">
        <v>0</v>
      </c>
    </row>
    <row r="39" spans="1:4" s="6" customFormat="1" x14ac:dyDescent="0.2">
      <c r="A39" s="83" t="s">
        <v>196</v>
      </c>
      <c r="B39" s="41">
        <v>26</v>
      </c>
      <c r="C39" s="53">
        <v>0</v>
      </c>
      <c r="D39" s="53">
        <v>0</v>
      </c>
    </row>
    <row r="40" spans="1:4" s="5" customFormat="1" x14ac:dyDescent="0.15">
      <c r="A40" s="82" t="s">
        <v>31</v>
      </c>
      <c r="B40" s="34">
        <v>27</v>
      </c>
      <c r="C40" s="91">
        <v>0</v>
      </c>
      <c r="D40" s="91">
        <v>0</v>
      </c>
    </row>
    <row r="41" spans="1:4" s="5" customFormat="1" x14ac:dyDescent="0.15">
      <c r="A41" s="82" t="s">
        <v>24</v>
      </c>
      <c r="B41" s="34">
        <v>28</v>
      </c>
      <c r="C41" s="69">
        <v>10232045</v>
      </c>
      <c r="D41" s="69">
        <v>12716304</v>
      </c>
    </row>
    <row r="42" spans="1:4" s="5" customFormat="1" x14ac:dyDescent="0.15">
      <c r="A42" s="82" t="s">
        <v>180</v>
      </c>
      <c r="B42" s="34"/>
      <c r="C42" s="69"/>
      <c r="D42" s="69"/>
    </row>
    <row r="43" spans="1:4" s="6" customFormat="1" x14ac:dyDescent="0.2">
      <c r="A43" s="83" t="s">
        <v>181</v>
      </c>
      <c r="B43" s="41">
        <v>29</v>
      </c>
      <c r="C43" s="53">
        <v>3434357486</v>
      </c>
      <c r="D43" s="53">
        <v>3804466601</v>
      </c>
    </row>
    <row r="44" spans="1:4" s="6" customFormat="1" x14ac:dyDescent="0.2">
      <c r="A44" s="102" t="s">
        <v>182</v>
      </c>
      <c r="B44" s="41">
        <v>30</v>
      </c>
      <c r="C44" s="53">
        <v>0</v>
      </c>
      <c r="D44" s="53">
        <v>0</v>
      </c>
    </row>
    <row r="45" spans="1:4" s="6" customFormat="1" x14ac:dyDescent="0.2">
      <c r="A45" s="83" t="s">
        <v>183</v>
      </c>
      <c r="B45" s="41"/>
      <c r="C45" s="53"/>
      <c r="D45" s="53"/>
    </row>
    <row r="46" spans="1:4" s="6" customFormat="1" x14ac:dyDescent="0.2">
      <c r="A46" s="83" t="s">
        <v>184</v>
      </c>
      <c r="B46" s="41">
        <v>31</v>
      </c>
      <c r="C46" s="48">
        <v>641619551</v>
      </c>
      <c r="D46" s="48">
        <v>629290457</v>
      </c>
    </row>
    <row r="47" spans="1:4" s="6" customFormat="1" x14ac:dyDescent="0.2">
      <c r="A47" s="83" t="s">
        <v>185</v>
      </c>
      <c r="B47" s="41">
        <v>32</v>
      </c>
      <c r="C47" s="110">
        <v>0</v>
      </c>
      <c r="D47" s="110">
        <v>0</v>
      </c>
    </row>
    <row r="48" spans="1:4" s="6" customFormat="1" ht="12" x14ac:dyDescent="0.2">
      <c r="A48" s="83" t="s">
        <v>186</v>
      </c>
      <c r="B48" s="113"/>
      <c r="C48" s="53"/>
      <c r="D48" s="53"/>
    </row>
    <row r="49" spans="1:4" s="6" customFormat="1" x14ac:dyDescent="0.2">
      <c r="A49" s="83" t="s">
        <v>187</v>
      </c>
      <c r="B49" s="41">
        <v>33</v>
      </c>
      <c r="C49" s="48">
        <v>62</v>
      </c>
      <c r="D49" s="48">
        <v>62</v>
      </c>
    </row>
    <row r="50" spans="1:4" s="6" customFormat="1" x14ac:dyDescent="0.2">
      <c r="A50" s="83" t="s">
        <v>188</v>
      </c>
      <c r="B50" s="41">
        <v>34</v>
      </c>
      <c r="C50" s="110">
        <v>0</v>
      </c>
      <c r="D50" s="110">
        <v>0</v>
      </c>
    </row>
    <row r="51" spans="1:4" s="5" customFormat="1" x14ac:dyDescent="0.15">
      <c r="A51" s="114" t="s">
        <v>189</v>
      </c>
      <c r="B51" s="34"/>
      <c r="C51" s="39"/>
      <c r="D51" s="39"/>
    </row>
    <row r="52" spans="1:4" s="6" customFormat="1" x14ac:dyDescent="0.2">
      <c r="A52" s="83" t="s">
        <v>190</v>
      </c>
      <c r="B52" s="41">
        <v>35</v>
      </c>
      <c r="C52" s="48">
        <v>0</v>
      </c>
      <c r="D52" s="48">
        <v>321052748</v>
      </c>
    </row>
    <row r="53" spans="1:4" s="6" customFormat="1" x14ac:dyDescent="0.2">
      <c r="A53" s="83" t="s">
        <v>191</v>
      </c>
      <c r="B53" s="41">
        <v>36</v>
      </c>
      <c r="C53" s="53">
        <v>11500412</v>
      </c>
      <c r="D53" s="53">
        <v>0</v>
      </c>
    </row>
    <row r="54" spans="1:4" s="5" customFormat="1" ht="12" thickBot="1" x14ac:dyDescent="0.2">
      <c r="A54" s="115" t="s">
        <v>192</v>
      </c>
      <c r="B54" s="116">
        <v>37</v>
      </c>
      <c r="C54" s="69">
        <v>0</v>
      </c>
      <c r="D54" s="150">
        <v>0</v>
      </c>
    </row>
    <row r="55" spans="1:4" s="5" customFormat="1" ht="12" thickBot="1" x14ac:dyDescent="0.2">
      <c r="A55" s="117" t="s">
        <v>193</v>
      </c>
      <c r="B55" s="118">
        <v>38</v>
      </c>
      <c r="C55" s="122">
        <f>C43+C44+C46-C47+C49-C50+C52-C53-C54</f>
        <v>4064476687</v>
      </c>
      <c r="D55" s="123">
        <f>D43+D44+D46-D47+D49-D50+D52-D53-D54</f>
        <v>4754809868</v>
      </c>
    </row>
    <row r="56" spans="1:4" s="5" customFormat="1" ht="16.5" customHeight="1" x14ac:dyDescent="0.15">
      <c r="A56" s="7"/>
    </row>
  </sheetData>
  <sheetProtection selectLockedCells="1"/>
  <mergeCells count="6">
    <mergeCell ref="B4:B5"/>
    <mergeCell ref="C4:D4"/>
    <mergeCell ref="A4:A5"/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4:D44"/>
    <dataValidation type="whole" allowBlank="1" showInputMessage="1" showErrorMessage="1" errorTitle="Eroare format data" error="Eroare format data" sqref="C49:D50 C41:D41">
      <formula1>0</formula1>
      <formula2>1E+23</formula2>
    </dataValidation>
    <dataValidation type="whole" allowBlank="1" showInputMessage="1" showErrorMessage="1" errorTitle="Eroare format data" error="Eroare format data" sqref="C46:D47 C24:D24">
      <formula1>0</formula1>
      <formula2>1E+21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zoomScaleSheetLayoutView="100" workbookViewId="0">
      <pane xSplit="1" ySplit="6" topLeftCell="B7" activePane="bottomRight" state="frozen"/>
      <selection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RowHeight="11.25" x14ac:dyDescent="0.2"/>
  <cols>
    <col min="1" max="1" width="66" style="4" customWidth="1"/>
    <col min="2" max="2" width="9" style="4" bestFit="1" customWidth="1"/>
    <col min="3" max="4" width="19" style="4" bestFit="1" customWidth="1"/>
    <col min="5" max="16384" width="9.140625" style="4"/>
  </cols>
  <sheetData>
    <row r="1" spans="1:4" ht="12.75" customHeight="1" x14ac:dyDescent="0.2">
      <c r="A1" s="9" t="s">
        <v>0</v>
      </c>
      <c r="B1" s="127" t="s">
        <v>199</v>
      </c>
      <c r="C1" s="128"/>
      <c r="D1" s="129"/>
    </row>
    <row r="2" spans="1:4" ht="12.75" customHeight="1" x14ac:dyDescent="0.2">
      <c r="A2" s="10" t="s">
        <v>1</v>
      </c>
      <c r="B2" s="130">
        <v>43646</v>
      </c>
      <c r="C2" s="11"/>
      <c r="D2" s="131"/>
    </row>
    <row r="3" spans="1:4" ht="26.25" customHeight="1" thickBot="1" x14ac:dyDescent="0.25">
      <c r="A3" s="126"/>
      <c r="B3" s="147" t="s">
        <v>177</v>
      </c>
      <c r="C3" s="148"/>
      <c r="D3" s="149"/>
    </row>
    <row r="4" spans="1:4" ht="12.75" customHeight="1" thickBot="1" x14ac:dyDescent="0.25">
      <c r="A4" s="12" t="s">
        <v>2</v>
      </c>
      <c r="B4" s="13" t="s">
        <v>32</v>
      </c>
      <c r="C4" s="16" t="s">
        <v>3</v>
      </c>
      <c r="D4" s="17"/>
    </row>
    <row r="5" spans="1:4" ht="12.75" thickBot="1" x14ac:dyDescent="0.25">
      <c r="A5" s="21"/>
      <c r="B5" s="22"/>
      <c r="C5" s="25">
        <v>43466</v>
      </c>
      <c r="D5" s="25">
        <v>43646</v>
      </c>
    </row>
    <row r="6" spans="1:4" ht="12.75" thickBot="1" x14ac:dyDescent="0.25">
      <c r="A6" s="27" t="s">
        <v>4</v>
      </c>
      <c r="B6" s="28" t="s">
        <v>25</v>
      </c>
      <c r="C6" s="145" t="s">
        <v>5</v>
      </c>
      <c r="D6" s="145" t="s">
        <v>6</v>
      </c>
    </row>
    <row r="7" spans="1:4" s="5" customFormat="1" x14ac:dyDescent="0.15">
      <c r="A7" s="29" t="s">
        <v>27</v>
      </c>
      <c r="B7" s="135"/>
      <c r="C7" s="138"/>
      <c r="D7" s="139"/>
    </row>
    <row r="8" spans="1:4" s="5" customFormat="1" x14ac:dyDescent="0.15">
      <c r="A8" s="33" t="s">
        <v>7</v>
      </c>
      <c r="B8" s="34"/>
      <c r="C8" s="35"/>
      <c r="D8" s="36"/>
    </row>
    <row r="9" spans="1:4" s="6" customFormat="1" ht="12" x14ac:dyDescent="0.2">
      <c r="A9" s="40" t="s">
        <v>8</v>
      </c>
      <c r="B9" s="41">
        <v>1</v>
      </c>
      <c r="C9" s="44">
        <v>0</v>
      </c>
      <c r="D9" s="45">
        <v>0</v>
      </c>
    </row>
    <row r="10" spans="1:4" s="6" customFormat="1" ht="12" x14ac:dyDescent="0.2">
      <c r="A10" s="40" t="s">
        <v>9</v>
      </c>
      <c r="B10" s="41">
        <v>2</v>
      </c>
      <c r="C10" s="44">
        <v>6928711947</v>
      </c>
      <c r="D10" s="45">
        <v>7695256468</v>
      </c>
    </row>
    <row r="11" spans="1:4" s="5" customFormat="1" x14ac:dyDescent="0.15">
      <c r="A11" s="33" t="s">
        <v>33</v>
      </c>
      <c r="B11" s="34">
        <v>3</v>
      </c>
      <c r="C11" s="57">
        <v>6928711947</v>
      </c>
      <c r="D11" s="58">
        <v>7695256468</v>
      </c>
    </row>
    <row r="12" spans="1:4" s="5" customFormat="1" x14ac:dyDescent="0.15">
      <c r="A12" s="33" t="s">
        <v>10</v>
      </c>
      <c r="B12" s="34"/>
      <c r="C12" s="65"/>
      <c r="D12" s="66"/>
    </row>
    <row r="13" spans="1:4" s="5" customFormat="1" ht="22.5" x14ac:dyDescent="0.15">
      <c r="A13" s="33" t="s">
        <v>178</v>
      </c>
      <c r="B13" s="34"/>
      <c r="C13" s="35"/>
      <c r="D13" s="36"/>
    </row>
    <row r="14" spans="1:4" s="6" customFormat="1" ht="12" x14ac:dyDescent="0.2">
      <c r="A14" s="40" t="s">
        <v>11</v>
      </c>
      <c r="B14" s="41">
        <v>4</v>
      </c>
      <c r="C14" s="44">
        <v>0</v>
      </c>
      <c r="D14" s="45">
        <v>0</v>
      </c>
    </row>
    <row r="15" spans="1:4" s="6" customFormat="1" ht="12" x14ac:dyDescent="0.2">
      <c r="A15" s="40" t="s">
        <v>12</v>
      </c>
      <c r="B15" s="41">
        <v>5</v>
      </c>
      <c r="C15" s="44">
        <v>0</v>
      </c>
      <c r="D15" s="45">
        <v>0</v>
      </c>
    </row>
    <row r="16" spans="1:4" s="6" customFormat="1" ht="12" x14ac:dyDescent="0.2">
      <c r="A16" s="40" t="s">
        <v>35</v>
      </c>
      <c r="B16" s="41">
        <v>6</v>
      </c>
      <c r="C16" s="44">
        <v>6576</v>
      </c>
      <c r="D16" s="45">
        <v>62233</v>
      </c>
    </row>
    <row r="17" spans="1:4" s="6" customFormat="1" ht="12" x14ac:dyDescent="0.2">
      <c r="A17" s="40" t="s">
        <v>13</v>
      </c>
      <c r="B17" s="41">
        <v>7</v>
      </c>
      <c r="C17" s="44">
        <v>0</v>
      </c>
      <c r="D17" s="45">
        <v>0</v>
      </c>
    </row>
    <row r="18" spans="1:4" s="6" customFormat="1" ht="12" x14ac:dyDescent="0.2">
      <c r="A18" s="40" t="s">
        <v>14</v>
      </c>
      <c r="B18" s="41">
        <v>8</v>
      </c>
      <c r="C18" s="44">
        <v>59432</v>
      </c>
      <c r="D18" s="45">
        <v>38445866</v>
      </c>
    </row>
    <row r="19" spans="1:4" s="5" customFormat="1" x14ac:dyDescent="0.15">
      <c r="A19" s="33" t="s">
        <v>34</v>
      </c>
      <c r="B19" s="75">
        <v>9</v>
      </c>
      <c r="C19" s="76">
        <v>66008</v>
      </c>
      <c r="D19" s="77">
        <v>38508099</v>
      </c>
    </row>
    <row r="20" spans="1:4" s="5" customFormat="1" x14ac:dyDescent="0.15">
      <c r="A20" s="82" t="s">
        <v>15</v>
      </c>
      <c r="B20" s="34"/>
      <c r="C20" s="35"/>
      <c r="D20" s="36"/>
    </row>
    <row r="21" spans="1:4" s="6" customFormat="1" ht="18.75" customHeight="1" x14ac:dyDescent="0.2">
      <c r="A21" s="83" t="s">
        <v>16</v>
      </c>
      <c r="B21" s="41">
        <v>10</v>
      </c>
      <c r="C21" s="44">
        <v>3393493635</v>
      </c>
      <c r="D21" s="45">
        <v>4201803369</v>
      </c>
    </row>
    <row r="22" spans="1:4" s="5" customFormat="1" x14ac:dyDescent="0.15">
      <c r="A22" s="33" t="s">
        <v>194</v>
      </c>
      <c r="B22" s="34">
        <v>11</v>
      </c>
      <c r="C22" s="44">
        <v>241138</v>
      </c>
      <c r="D22" s="45">
        <v>628988</v>
      </c>
    </row>
    <row r="23" spans="1:4" s="5" customFormat="1" x14ac:dyDescent="0.15">
      <c r="A23" s="82" t="s">
        <v>29</v>
      </c>
      <c r="B23" s="34">
        <v>12</v>
      </c>
      <c r="C23" s="88">
        <v>3393800781</v>
      </c>
      <c r="D23" s="89">
        <v>4240940456</v>
      </c>
    </row>
    <row r="24" spans="1:4" s="5" customFormat="1" x14ac:dyDescent="0.15">
      <c r="A24" s="82" t="s">
        <v>28</v>
      </c>
      <c r="B24" s="34">
        <v>13</v>
      </c>
      <c r="C24" s="44">
        <v>0</v>
      </c>
      <c r="D24" s="45">
        <v>0</v>
      </c>
    </row>
    <row r="25" spans="1:4" s="5" customFormat="1" x14ac:dyDescent="0.15">
      <c r="A25" s="82" t="s">
        <v>26</v>
      </c>
      <c r="B25" s="34"/>
      <c r="C25" s="35"/>
      <c r="D25" s="36"/>
    </row>
    <row r="26" spans="1:4" s="6" customFormat="1" x14ac:dyDescent="0.2">
      <c r="A26" s="83" t="s">
        <v>17</v>
      </c>
      <c r="B26" s="41">
        <v>14</v>
      </c>
      <c r="C26" s="44">
        <v>0</v>
      </c>
      <c r="D26" s="45">
        <v>0</v>
      </c>
    </row>
    <row r="27" spans="1:4" s="6" customFormat="1" x14ac:dyDescent="0.2">
      <c r="A27" s="83" t="s">
        <v>18</v>
      </c>
      <c r="B27" s="41">
        <v>15</v>
      </c>
      <c r="C27" s="44">
        <v>5231635</v>
      </c>
      <c r="D27" s="45">
        <v>2433773</v>
      </c>
    </row>
    <row r="28" spans="1:4" s="6" customFormat="1" x14ac:dyDescent="0.2">
      <c r="A28" s="83" t="s">
        <v>19</v>
      </c>
      <c r="B28" s="41">
        <v>16</v>
      </c>
      <c r="C28" s="44">
        <v>0</v>
      </c>
      <c r="D28" s="45">
        <v>0</v>
      </c>
    </row>
    <row r="29" spans="1:4" s="6" customFormat="1" ht="12.75" x14ac:dyDescent="0.2">
      <c r="A29" s="83" t="s">
        <v>197</v>
      </c>
      <c r="B29" s="41">
        <v>17</v>
      </c>
      <c r="C29" s="44">
        <v>171141</v>
      </c>
      <c r="D29" s="45">
        <v>487654</v>
      </c>
    </row>
    <row r="30" spans="1:4" s="6" customFormat="1" x14ac:dyDescent="0.2">
      <c r="A30" s="83" t="s">
        <v>195</v>
      </c>
      <c r="B30" s="41">
        <v>18</v>
      </c>
      <c r="C30" s="44">
        <v>69996</v>
      </c>
      <c r="D30" s="45">
        <v>32180258</v>
      </c>
    </row>
    <row r="31" spans="1:4" s="5" customFormat="1" x14ac:dyDescent="0.15">
      <c r="A31" s="82" t="s">
        <v>30</v>
      </c>
      <c r="B31" s="34">
        <v>19</v>
      </c>
      <c r="C31" s="88">
        <v>5472772</v>
      </c>
      <c r="D31" s="89">
        <v>35101685</v>
      </c>
    </row>
    <row r="32" spans="1:4" s="5" customFormat="1" ht="25.5" customHeight="1" x14ac:dyDescent="0.15">
      <c r="A32" s="82" t="s">
        <v>20</v>
      </c>
      <c r="B32" s="34">
        <v>20</v>
      </c>
      <c r="C32" s="88">
        <v>3388268577</v>
      </c>
      <c r="D32" s="89">
        <v>4205778431</v>
      </c>
    </row>
    <row r="33" spans="1:4" s="5" customFormat="1" ht="15.75" customHeight="1" x14ac:dyDescent="0.15">
      <c r="A33" s="82" t="s">
        <v>21</v>
      </c>
      <c r="B33" s="34">
        <v>21</v>
      </c>
      <c r="C33" s="57">
        <v>10316980524</v>
      </c>
      <c r="D33" s="58">
        <v>11901034899</v>
      </c>
    </row>
    <row r="34" spans="1:4" s="5" customFormat="1" x14ac:dyDescent="0.15">
      <c r="A34" s="82" t="s">
        <v>22</v>
      </c>
      <c r="B34" s="34"/>
      <c r="C34" s="35"/>
      <c r="D34" s="36"/>
    </row>
    <row r="35" spans="1:4" s="6" customFormat="1" x14ac:dyDescent="0.2">
      <c r="A35" s="83" t="s">
        <v>23</v>
      </c>
      <c r="B35" s="41">
        <v>22</v>
      </c>
      <c r="C35" s="44">
        <v>0</v>
      </c>
      <c r="D35" s="45">
        <v>0</v>
      </c>
    </row>
    <row r="36" spans="1:4" s="6" customFormat="1" x14ac:dyDescent="0.2">
      <c r="A36" s="83" t="s">
        <v>18</v>
      </c>
      <c r="B36" s="41">
        <v>23</v>
      </c>
      <c r="C36" s="44">
        <v>0</v>
      </c>
      <c r="D36" s="45">
        <v>0</v>
      </c>
    </row>
    <row r="37" spans="1:4" s="6" customFormat="1" x14ac:dyDescent="0.2">
      <c r="A37" s="83" t="s">
        <v>19</v>
      </c>
      <c r="B37" s="41">
        <v>24</v>
      </c>
      <c r="C37" s="44">
        <v>0</v>
      </c>
      <c r="D37" s="45">
        <v>0</v>
      </c>
    </row>
    <row r="38" spans="1:4" s="6" customFormat="1" x14ac:dyDescent="0.2">
      <c r="A38" s="83" t="s">
        <v>179</v>
      </c>
      <c r="B38" s="41">
        <v>25</v>
      </c>
      <c r="C38" s="44">
        <v>0</v>
      </c>
      <c r="D38" s="45">
        <v>35934</v>
      </c>
    </row>
    <row r="39" spans="1:4" s="6" customFormat="1" x14ac:dyDescent="0.2">
      <c r="A39" s="83" t="s">
        <v>196</v>
      </c>
      <c r="B39" s="41">
        <v>26</v>
      </c>
      <c r="C39" s="44">
        <v>0</v>
      </c>
      <c r="D39" s="45">
        <v>0</v>
      </c>
    </row>
    <row r="40" spans="1:4" s="5" customFormat="1" x14ac:dyDescent="0.15">
      <c r="A40" s="82" t="s">
        <v>31</v>
      </c>
      <c r="B40" s="34">
        <v>27</v>
      </c>
      <c r="C40" s="88">
        <v>0</v>
      </c>
      <c r="D40" s="89">
        <v>35934</v>
      </c>
    </row>
    <row r="41" spans="1:4" s="5" customFormat="1" x14ac:dyDescent="0.15">
      <c r="A41" s="82" t="s">
        <v>24</v>
      </c>
      <c r="B41" s="34">
        <v>28</v>
      </c>
      <c r="C41" s="44">
        <v>59432</v>
      </c>
      <c r="D41" s="45">
        <v>60340</v>
      </c>
    </row>
    <row r="42" spans="1:4" s="5" customFormat="1" x14ac:dyDescent="0.15">
      <c r="A42" s="82" t="s">
        <v>180</v>
      </c>
      <c r="B42" s="34"/>
      <c r="C42" s="65"/>
      <c r="D42" s="66"/>
    </row>
    <row r="43" spans="1:4" s="6" customFormat="1" x14ac:dyDescent="0.2">
      <c r="A43" s="83" t="s">
        <v>181</v>
      </c>
      <c r="B43" s="41">
        <v>29</v>
      </c>
      <c r="C43" s="44">
        <v>10210123205</v>
      </c>
      <c r="D43" s="45">
        <v>11172541331</v>
      </c>
    </row>
    <row r="44" spans="1:4" s="6" customFormat="1" x14ac:dyDescent="0.2">
      <c r="A44" s="102" t="s">
        <v>182</v>
      </c>
      <c r="B44" s="41">
        <v>30</v>
      </c>
      <c r="C44" s="44">
        <v>0</v>
      </c>
      <c r="D44" s="45">
        <v>0</v>
      </c>
    </row>
    <row r="45" spans="1:4" s="6" customFormat="1" x14ac:dyDescent="0.2">
      <c r="A45" s="83" t="s">
        <v>183</v>
      </c>
      <c r="B45" s="41"/>
      <c r="C45" s="103"/>
      <c r="D45" s="104"/>
    </row>
    <row r="46" spans="1:4" s="6" customFormat="1" x14ac:dyDescent="0.2">
      <c r="A46" s="83" t="s">
        <v>184</v>
      </c>
      <c r="B46" s="41">
        <v>31</v>
      </c>
      <c r="C46" s="44">
        <v>0</v>
      </c>
      <c r="D46" s="45">
        <v>0</v>
      </c>
    </row>
    <row r="47" spans="1:4" s="6" customFormat="1" x14ac:dyDescent="0.2">
      <c r="A47" s="83" t="s">
        <v>185</v>
      </c>
      <c r="B47" s="41">
        <v>32</v>
      </c>
      <c r="C47" s="44">
        <v>0</v>
      </c>
      <c r="D47" s="45">
        <v>0</v>
      </c>
    </row>
    <row r="48" spans="1:4" s="6" customFormat="1" ht="12" x14ac:dyDescent="0.2">
      <c r="A48" s="83" t="s">
        <v>186</v>
      </c>
      <c r="B48" s="113"/>
      <c r="C48" s="103"/>
      <c r="D48" s="104"/>
    </row>
    <row r="49" spans="1:4" s="6" customFormat="1" x14ac:dyDescent="0.2">
      <c r="A49" s="83" t="s">
        <v>187</v>
      </c>
      <c r="B49" s="41">
        <v>33</v>
      </c>
      <c r="C49" s="44">
        <v>0</v>
      </c>
      <c r="D49" s="45">
        <v>0</v>
      </c>
    </row>
    <row r="50" spans="1:4" s="6" customFormat="1" x14ac:dyDescent="0.2">
      <c r="A50" s="83" t="s">
        <v>188</v>
      </c>
      <c r="B50" s="41">
        <v>34</v>
      </c>
      <c r="C50" s="44">
        <v>0</v>
      </c>
      <c r="D50" s="45">
        <v>0</v>
      </c>
    </row>
    <row r="51" spans="1:4" s="5" customFormat="1" x14ac:dyDescent="0.15">
      <c r="A51" s="114" t="s">
        <v>189</v>
      </c>
      <c r="B51" s="34"/>
      <c r="C51" s="35"/>
      <c r="D51" s="36"/>
    </row>
    <row r="52" spans="1:4" s="6" customFormat="1" x14ac:dyDescent="0.2">
      <c r="A52" s="83" t="s">
        <v>190</v>
      </c>
      <c r="B52" s="41">
        <v>35</v>
      </c>
      <c r="C52" s="44">
        <v>106857319</v>
      </c>
      <c r="D52" s="45">
        <v>728457634</v>
      </c>
    </row>
    <row r="53" spans="1:4" s="6" customFormat="1" x14ac:dyDescent="0.2">
      <c r="A53" s="83" t="s">
        <v>191</v>
      </c>
      <c r="B53" s="41">
        <v>36</v>
      </c>
      <c r="C53" s="44">
        <v>0</v>
      </c>
      <c r="D53" s="45">
        <v>0</v>
      </c>
    </row>
    <row r="54" spans="1:4" s="5" customFormat="1" ht="12" thickBot="1" x14ac:dyDescent="0.2">
      <c r="A54" s="115" t="s">
        <v>192</v>
      </c>
      <c r="B54" s="116">
        <v>37</v>
      </c>
      <c r="C54" s="44">
        <v>0</v>
      </c>
      <c r="D54" s="45">
        <v>0</v>
      </c>
    </row>
    <row r="55" spans="1:4" s="5" customFormat="1" ht="12" thickBot="1" x14ac:dyDescent="0.2">
      <c r="A55" s="117" t="s">
        <v>193</v>
      </c>
      <c r="B55" s="118">
        <v>38</v>
      </c>
      <c r="C55" s="119">
        <v>10316980524</v>
      </c>
      <c r="D55" s="120">
        <v>11900998965</v>
      </c>
    </row>
    <row r="56" spans="1:4" s="5" customFormat="1" ht="16.5" customHeight="1" x14ac:dyDescent="0.15">
      <c r="A56" s="7"/>
    </row>
  </sheetData>
  <sheetProtection selectLockedCells="1"/>
  <mergeCells count="6">
    <mergeCell ref="A4:A5"/>
    <mergeCell ref="B4:B5"/>
    <mergeCell ref="C4:D4"/>
    <mergeCell ref="B3:D3"/>
    <mergeCell ref="B2:D2"/>
    <mergeCell ref="B1:D1"/>
  </mergeCells>
  <hyperlinks>
    <hyperlink ref="A38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zoomScaleSheetLayoutView="100" workbookViewId="0">
      <pane xSplit="1" ySplit="6" topLeftCell="B7" activePane="bottomRight" state="frozen"/>
      <selection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RowHeight="11.25" x14ac:dyDescent="0.2"/>
  <cols>
    <col min="1" max="1" width="66" style="4" customWidth="1"/>
    <col min="2" max="2" width="9" style="4" bestFit="1" customWidth="1"/>
    <col min="3" max="4" width="19" style="4" bestFit="1" customWidth="1"/>
    <col min="5" max="16384" width="9.140625" style="4"/>
  </cols>
  <sheetData>
    <row r="1" spans="1:4" ht="12.75" customHeight="1" x14ac:dyDescent="0.2">
      <c r="A1" s="9" t="s">
        <v>0</v>
      </c>
      <c r="B1" s="132" t="s">
        <v>200</v>
      </c>
      <c r="C1" s="133"/>
      <c r="D1" s="134"/>
    </row>
    <row r="2" spans="1:4" ht="12.75" customHeight="1" x14ac:dyDescent="0.2">
      <c r="A2" s="10" t="s">
        <v>1</v>
      </c>
      <c r="B2" s="130">
        <v>43646</v>
      </c>
      <c r="C2" s="11"/>
      <c r="D2" s="131"/>
    </row>
    <row r="3" spans="1:4" ht="26.25" customHeight="1" thickBot="1" x14ac:dyDescent="0.25">
      <c r="A3" s="126"/>
      <c r="B3" s="147" t="s">
        <v>177</v>
      </c>
      <c r="C3" s="148"/>
      <c r="D3" s="149"/>
    </row>
    <row r="4" spans="1:4" ht="12.75" customHeight="1" thickBot="1" x14ac:dyDescent="0.25">
      <c r="A4" s="12" t="s">
        <v>2</v>
      </c>
      <c r="B4" s="13" t="s">
        <v>32</v>
      </c>
      <c r="C4" s="18" t="s">
        <v>3</v>
      </c>
      <c r="D4" s="19"/>
    </row>
    <row r="5" spans="1:4" ht="12.75" thickBot="1" x14ac:dyDescent="0.25">
      <c r="A5" s="21"/>
      <c r="B5" s="22"/>
      <c r="C5" s="26">
        <v>43466</v>
      </c>
      <c r="D5" s="26">
        <v>43646</v>
      </c>
    </row>
    <row r="6" spans="1:4" ht="12.75" thickBot="1" x14ac:dyDescent="0.25">
      <c r="A6" s="27" t="s">
        <v>4</v>
      </c>
      <c r="B6" s="28" t="s">
        <v>25</v>
      </c>
      <c r="C6" s="146" t="s">
        <v>5</v>
      </c>
      <c r="D6" s="146" t="s">
        <v>6</v>
      </c>
    </row>
    <row r="7" spans="1:4" s="5" customFormat="1" x14ac:dyDescent="0.15">
      <c r="A7" s="29" t="s">
        <v>27</v>
      </c>
      <c r="B7" s="135"/>
      <c r="C7" s="140"/>
      <c r="D7" s="141"/>
    </row>
    <row r="8" spans="1:4" s="5" customFormat="1" x14ac:dyDescent="0.15">
      <c r="A8" s="33" t="s">
        <v>7</v>
      </c>
      <c r="B8" s="34"/>
      <c r="C8" s="37"/>
      <c r="D8" s="38"/>
    </row>
    <row r="9" spans="1:4" s="6" customFormat="1" ht="12" x14ac:dyDescent="0.2">
      <c r="A9" s="40" t="s">
        <v>8</v>
      </c>
      <c r="B9" s="41">
        <v>1</v>
      </c>
      <c r="C9" s="46">
        <v>604218125</v>
      </c>
      <c r="D9" s="47">
        <v>719619650</v>
      </c>
    </row>
    <row r="10" spans="1:4" s="6" customFormat="1" ht="12" x14ac:dyDescent="0.2">
      <c r="A10" s="40" t="s">
        <v>9</v>
      </c>
      <c r="B10" s="41">
        <v>2</v>
      </c>
      <c r="C10" s="51">
        <v>2154347923</v>
      </c>
      <c r="D10" s="52">
        <v>2639350421</v>
      </c>
    </row>
    <row r="11" spans="1:4" s="5" customFormat="1" x14ac:dyDescent="0.15">
      <c r="A11" s="33" t="s">
        <v>33</v>
      </c>
      <c r="B11" s="34">
        <v>3</v>
      </c>
      <c r="C11" s="59">
        <f>C9+C10</f>
        <v>2758566048</v>
      </c>
      <c r="D11" s="59">
        <f>D9+D10</f>
        <v>3358970071</v>
      </c>
    </row>
    <row r="12" spans="1:4" s="5" customFormat="1" x14ac:dyDescent="0.15">
      <c r="A12" s="33" t="s">
        <v>10</v>
      </c>
      <c r="B12" s="34"/>
      <c r="C12" s="67"/>
      <c r="D12" s="68"/>
    </row>
    <row r="13" spans="1:4" s="5" customFormat="1" ht="22.5" x14ac:dyDescent="0.15">
      <c r="A13" s="33" t="s">
        <v>178</v>
      </c>
      <c r="B13" s="34"/>
      <c r="C13" s="37"/>
      <c r="D13" s="38"/>
    </row>
    <row r="14" spans="1:4" s="6" customFormat="1" ht="12" x14ac:dyDescent="0.2">
      <c r="A14" s="40" t="s">
        <v>11</v>
      </c>
      <c r="B14" s="41">
        <v>4</v>
      </c>
      <c r="C14" s="46">
        <v>0</v>
      </c>
      <c r="D14" s="47">
        <v>0</v>
      </c>
    </row>
    <row r="15" spans="1:4" s="6" customFormat="1" ht="12" x14ac:dyDescent="0.2">
      <c r="A15" s="40" t="s">
        <v>12</v>
      </c>
      <c r="B15" s="41">
        <v>5</v>
      </c>
      <c r="C15" s="51">
        <v>0</v>
      </c>
      <c r="D15" s="52">
        <v>0</v>
      </c>
    </row>
    <row r="16" spans="1:4" s="6" customFormat="1" ht="12" x14ac:dyDescent="0.2">
      <c r="A16" s="40" t="s">
        <v>35</v>
      </c>
      <c r="B16" s="41">
        <v>6</v>
      </c>
      <c r="C16" s="51">
        <v>0</v>
      </c>
      <c r="D16" s="52">
        <v>0</v>
      </c>
    </row>
    <row r="17" spans="1:4" s="6" customFormat="1" ht="12" x14ac:dyDescent="0.2">
      <c r="A17" s="40" t="s">
        <v>13</v>
      </c>
      <c r="B17" s="41">
        <v>7</v>
      </c>
      <c r="C17" s="51">
        <v>0</v>
      </c>
      <c r="D17" s="52">
        <v>0</v>
      </c>
    </row>
    <row r="18" spans="1:4" s="6" customFormat="1" ht="12" x14ac:dyDescent="0.2">
      <c r="A18" s="40" t="s">
        <v>14</v>
      </c>
      <c r="B18" s="41">
        <v>8</v>
      </c>
      <c r="C18" s="51">
        <v>1880017</v>
      </c>
      <c r="D18" s="52">
        <v>22810540</v>
      </c>
    </row>
    <row r="19" spans="1:4" s="5" customFormat="1" x14ac:dyDescent="0.15">
      <c r="A19" s="33" t="s">
        <v>34</v>
      </c>
      <c r="B19" s="75">
        <v>9</v>
      </c>
      <c r="C19" s="78">
        <f>C14+C15+C16+C17+C18</f>
        <v>1880017</v>
      </c>
      <c r="D19" s="78">
        <f>D14+D15+D16+D17+D18</f>
        <v>22810540</v>
      </c>
    </row>
    <row r="20" spans="1:4" s="5" customFormat="1" x14ac:dyDescent="0.15">
      <c r="A20" s="82" t="s">
        <v>15</v>
      </c>
      <c r="B20" s="34"/>
      <c r="C20" s="37"/>
      <c r="D20" s="38"/>
    </row>
    <row r="21" spans="1:4" s="6" customFormat="1" ht="18.75" customHeight="1" x14ac:dyDescent="0.2">
      <c r="A21" s="83" t="s">
        <v>16</v>
      </c>
      <c r="B21" s="41">
        <v>10</v>
      </c>
      <c r="C21" s="46">
        <v>368422945</v>
      </c>
      <c r="D21" s="47">
        <v>266150156</v>
      </c>
    </row>
    <row r="22" spans="1:4" s="5" customFormat="1" x14ac:dyDescent="0.15">
      <c r="A22" s="33" t="s">
        <v>194</v>
      </c>
      <c r="B22" s="34">
        <v>11</v>
      </c>
      <c r="C22" s="84">
        <v>160137</v>
      </c>
      <c r="D22" s="85">
        <v>27471163</v>
      </c>
    </row>
    <row r="23" spans="1:4" s="5" customFormat="1" x14ac:dyDescent="0.15">
      <c r="A23" s="82" t="s">
        <v>29</v>
      </c>
      <c r="B23" s="34">
        <v>12</v>
      </c>
      <c r="C23" s="90">
        <f>C19+C21+C22</f>
        <v>370463099</v>
      </c>
      <c r="D23" s="90">
        <f>D19+D21+D22</f>
        <v>316431859</v>
      </c>
    </row>
    <row r="24" spans="1:4" s="5" customFormat="1" x14ac:dyDescent="0.15">
      <c r="A24" s="82" t="s">
        <v>28</v>
      </c>
      <c r="B24" s="34">
        <v>13</v>
      </c>
      <c r="C24" s="94">
        <v>0</v>
      </c>
      <c r="D24" s="95">
        <v>0</v>
      </c>
    </row>
    <row r="25" spans="1:4" s="5" customFormat="1" x14ac:dyDescent="0.15">
      <c r="A25" s="82" t="s">
        <v>26</v>
      </c>
      <c r="B25" s="34"/>
      <c r="C25" s="37"/>
      <c r="D25" s="38"/>
    </row>
    <row r="26" spans="1:4" s="6" customFormat="1" x14ac:dyDescent="0.2">
      <c r="A26" s="83" t="s">
        <v>17</v>
      </c>
      <c r="B26" s="41">
        <v>14</v>
      </c>
      <c r="C26" s="46">
        <v>0</v>
      </c>
      <c r="D26" s="47">
        <v>0</v>
      </c>
    </row>
    <row r="27" spans="1:4" s="6" customFormat="1" x14ac:dyDescent="0.2">
      <c r="A27" s="83" t="s">
        <v>18</v>
      </c>
      <c r="B27" s="41">
        <v>15</v>
      </c>
      <c r="C27" s="51">
        <v>1601855</v>
      </c>
      <c r="D27" s="52">
        <v>737520</v>
      </c>
    </row>
    <row r="28" spans="1:4" s="6" customFormat="1" x14ac:dyDescent="0.2">
      <c r="A28" s="83" t="s">
        <v>19</v>
      </c>
      <c r="B28" s="41">
        <v>16</v>
      </c>
      <c r="C28" s="51">
        <v>0</v>
      </c>
      <c r="D28" s="52">
        <v>0</v>
      </c>
    </row>
    <row r="29" spans="1:4" s="6" customFormat="1" ht="12.75" x14ac:dyDescent="0.2">
      <c r="A29" s="83" t="s">
        <v>197</v>
      </c>
      <c r="B29" s="41">
        <v>17</v>
      </c>
      <c r="C29" s="51">
        <v>139813</v>
      </c>
      <c r="D29" s="52">
        <v>266386</v>
      </c>
    </row>
    <row r="30" spans="1:4" s="6" customFormat="1" x14ac:dyDescent="0.2">
      <c r="A30" s="83" t="s">
        <v>195</v>
      </c>
      <c r="B30" s="41">
        <v>18</v>
      </c>
      <c r="C30" s="51">
        <v>1521612</v>
      </c>
      <c r="D30" s="52">
        <v>3767291</v>
      </c>
    </row>
    <row r="31" spans="1:4" s="5" customFormat="1" x14ac:dyDescent="0.15">
      <c r="A31" s="82" t="s">
        <v>30</v>
      </c>
      <c r="B31" s="34">
        <v>19</v>
      </c>
      <c r="C31" s="90">
        <f>SUM(C26:C30)</f>
        <v>3263280</v>
      </c>
      <c r="D31" s="93">
        <f>SUM(D26:D30)</f>
        <v>4771197</v>
      </c>
    </row>
    <row r="32" spans="1:4" s="5" customFormat="1" ht="25.5" customHeight="1" x14ac:dyDescent="0.15">
      <c r="A32" s="82" t="s">
        <v>20</v>
      </c>
      <c r="B32" s="34">
        <v>20</v>
      </c>
      <c r="C32" s="90">
        <f>C23+C24-C31-C41</f>
        <v>365319802</v>
      </c>
      <c r="D32" s="90">
        <f>D23+D24-D31-D41</f>
        <v>309155297</v>
      </c>
    </row>
    <row r="33" spans="1:4" s="5" customFormat="1" ht="15.75" customHeight="1" x14ac:dyDescent="0.15">
      <c r="A33" s="82" t="s">
        <v>21</v>
      </c>
      <c r="B33" s="34">
        <v>21</v>
      </c>
      <c r="C33" s="59">
        <f>C11+C32</f>
        <v>3123885850</v>
      </c>
      <c r="D33" s="62">
        <f>D11+D32</f>
        <v>3668125368</v>
      </c>
    </row>
    <row r="34" spans="1:4" s="5" customFormat="1" x14ac:dyDescent="0.15">
      <c r="A34" s="82" t="s">
        <v>22</v>
      </c>
      <c r="B34" s="34"/>
      <c r="C34" s="37"/>
      <c r="D34" s="38"/>
    </row>
    <row r="35" spans="1:4" s="6" customFormat="1" x14ac:dyDescent="0.2">
      <c r="A35" s="83" t="s">
        <v>23</v>
      </c>
      <c r="B35" s="41">
        <v>22</v>
      </c>
      <c r="C35" s="46">
        <v>0</v>
      </c>
      <c r="D35" s="47">
        <v>0</v>
      </c>
    </row>
    <row r="36" spans="1:4" s="6" customFormat="1" x14ac:dyDescent="0.2">
      <c r="A36" s="83" t="s">
        <v>18</v>
      </c>
      <c r="B36" s="41">
        <v>23</v>
      </c>
      <c r="C36" s="51">
        <v>0</v>
      </c>
      <c r="D36" s="52">
        <v>0</v>
      </c>
    </row>
    <row r="37" spans="1:4" s="6" customFormat="1" x14ac:dyDescent="0.2">
      <c r="A37" s="83" t="s">
        <v>19</v>
      </c>
      <c r="B37" s="41">
        <v>24</v>
      </c>
      <c r="C37" s="51">
        <v>0</v>
      </c>
      <c r="D37" s="52">
        <v>0</v>
      </c>
    </row>
    <row r="38" spans="1:4" s="6" customFormat="1" x14ac:dyDescent="0.2">
      <c r="A38" s="83" t="s">
        <v>179</v>
      </c>
      <c r="B38" s="41">
        <v>25</v>
      </c>
      <c r="C38" s="51">
        <v>0</v>
      </c>
      <c r="D38" s="52">
        <v>0</v>
      </c>
    </row>
    <row r="39" spans="1:4" s="6" customFormat="1" x14ac:dyDescent="0.2">
      <c r="A39" s="83" t="s">
        <v>196</v>
      </c>
      <c r="B39" s="41">
        <v>26</v>
      </c>
      <c r="C39" s="51">
        <v>0</v>
      </c>
      <c r="D39" s="52">
        <v>0</v>
      </c>
    </row>
    <row r="40" spans="1:4" s="5" customFormat="1" x14ac:dyDescent="0.15">
      <c r="A40" s="82" t="s">
        <v>31</v>
      </c>
      <c r="B40" s="34">
        <v>27</v>
      </c>
      <c r="C40" s="90">
        <f>SUM(C35:C39)</f>
        <v>0</v>
      </c>
      <c r="D40" s="90">
        <f>SUM(D35:D39)</f>
        <v>0</v>
      </c>
    </row>
    <row r="41" spans="1:4" s="5" customFormat="1" x14ac:dyDescent="0.15">
      <c r="A41" s="82" t="s">
        <v>24</v>
      </c>
      <c r="B41" s="34">
        <v>28</v>
      </c>
      <c r="C41" s="94">
        <v>1880017</v>
      </c>
      <c r="D41" s="95">
        <v>2505365</v>
      </c>
    </row>
    <row r="42" spans="1:4" s="5" customFormat="1" x14ac:dyDescent="0.15">
      <c r="A42" s="82" t="s">
        <v>180</v>
      </c>
      <c r="B42" s="34"/>
      <c r="C42" s="67"/>
      <c r="D42" s="68"/>
    </row>
    <row r="43" spans="1:4" s="6" customFormat="1" x14ac:dyDescent="0.2">
      <c r="A43" s="83" t="s">
        <v>181</v>
      </c>
      <c r="B43" s="41">
        <v>29</v>
      </c>
      <c r="C43" s="51">
        <v>3143450225</v>
      </c>
      <c r="D43" s="51">
        <v>3422028258</v>
      </c>
    </row>
    <row r="44" spans="1:4" s="6" customFormat="1" x14ac:dyDescent="0.2">
      <c r="A44" s="102" t="s">
        <v>182</v>
      </c>
      <c r="B44" s="41">
        <v>30</v>
      </c>
      <c r="C44" s="51">
        <v>0</v>
      </c>
      <c r="D44" s="51">
        <v>0</v>
      </c>
    </row>
    <row r="45" spans="1:4" s="6" customFormat="1" x14ac:dyDescent="0.2">
      <c r="A45" s="83" t="s">
        <v>183</v>
      </c>
      <c r="B45" s="41"/>
      <c r="C45" s="105"/>
      <c r="D45" s="54"/>
    </row>
    <row r="46" spans="1:4" s="6" customFormat="1" x14ac:dyDescent="0.2">
      <c r="A46" s="83" t="s">
        <v>184</v>
      </c>
      <c r="B46" s="41">
        <v>31</v>
      </c>
      <c r="C46" s="46">
        <v>0</v>
      </c>
      <c r="D46" s="47">
        <v>0</v>
      </c>
    </row>
    <row r="47" spans="1:4" s="6" customFormat="1" x14ac:dyDescent="0.2">
      <c r="A47" s="83" t="s">
        <v>185</v>
      </c>
      <c r="B47" s="41">
        <v>32</v>
      </c>
      <c r="C47" s="108">
        <v>0</v>
      </c>
      <c r="D47" s="109">
        <v>0</v>
      </c>
    </row>
    <row r="48" spans="1:4" s="6" customFormat="1" ht="12" x14ac:dyDescent="0.2">
      <c r="A48" s="83" t="s">
        <v>186</v>
      </c>
      <c r="B48" s="113"/>
      <c r="C48" s="105"/>
      <c r="D48" s="54"/>
    </row>
    <row r="49" spans="1:4" s="6" customFormat="1" x14ac:dyDescent="0.2">
      <c r="A49" s="83" t="s">
        <v>187</v>
      </c>
      <c r="B49" s="41">
        <v>33</v>
      </c>
      <c r="C49" s="46">
        <v>0</v>
      </c>
      <c r="D49" s="47">
        <v>0</v>
      </c>
    </row>
    <row r="50" spans="1:4" s="6" customFormat="1" x14ac:dyDescent="0.2">
      <c r="A50" s="83" t="s">
        <v>188</v>
      </c>
      <c r="B50" s="41">
        <v>34</v>
      </c>
      <c r="C50" s="108">
        <v>0</v>
      </c>
      <c r="D50" s="109">
        <v>0</v>
      </c>
    </row>
    <row r="51" spans="1:4" s="5" customFormat="1" x14ac:dyDescent="0.15">
      <c r="A51" s="114" t="s">
        <v>189</v>
      </c>
      <c r="B51" s="34"/>
      <c r="C51" s="37"/>
      <c r="D51" s="38"/>
    </row>
    <row r="52" spans="1:4" s="6" customFormat="1" x14ac:dyDescent="0.2">
      <c r="A52" s="83" t="s">
        <v>190</v>
      </c>
      <c r="B52" s="41">
        <v>35</v>
      </c>
      <c r="C52" s="46">
        <v>0</v>
      </c>
      <c r="D52" s="47">
        <v>246097110</v>
      </c>
    </row>
    <row r="53" spans="1:4" s="6" customFormat="1" x14ac:dyDescent="0.2">
      <c r="A53" s="83" t="s">
        <v>191</v>
      </c>
      <c r="B53" s="41">
        <v>36</v>
      </c>
      <c r="C53" s="51">
        <v>19564375</v>
      </c>
      <c r="D53" s="52">
        <v>0</v>
      </c>
    </row>
    <row r="54" spans="1:4" s="5" customFormat="1" ht="12" thickBot="1" x14ac:dyDescent="0.2">
      <c r="A54" s="115" t="s">
        <v>192</v>
      </c>
      <c r="B54" s="116">
        <v>37</v>
      </c>
      <c r="C54" s="84">
        <v>0</v>
      </c>
      <c r="D54" s="85">
        <v>0</v>
      </c>
    </row>
    <row r="55" spans="1:4" s="5" customFormat="1" ht="12" thickBot="1" x14ac:dyDescent="0.2">
      <c r="A55" s="117" t="s">
        <v>193</v>
      </c>
      <c r="B55" s="118">
        <v>38</v>
      </c>
      <c r="C55" s="121">
        <f>C43+C44+C46-C47+C49-C50+C52-C53-C54</f>
        <v>3123885850</v>
      </c>
      <c r="D55" s="121">
        <f>D43+D44+D46-D47+D49-D50+D52-D53-D54</f>
        <v>3668125368</v>
      </c>
    </row>
    <row r="56" spans="1:4" s="5" customFormat="1" ht="16.5" customHeight="1" x14ac:dyDescent="0.15">
      <c r="A56" s="7"/>
    </row>
  </sheetData>
  <sheetProtection selectLockedCells="1"/>
  <mergeCells count="6">
    <mergeCell ref="A4:A5"/>
    <mergeCell ref="B4:B5"/>
    <mergeCell ref="C4:D4"/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4:D44"/>
    <dataValidation type="whole" allowBlank="1" showInputMessage="1" showErrorMessage="1" errorTitle="Eroare format data" error="Eroare format data" sqref="C41:D41 C49:D50">
      <formula1>0</formula1>
      <formula2>1E+23</formula2>
    </dataValidation>
    <dataValidation type="whole" allowBlank="1" showInputMessage="1" showErrorMessage="1" errorTitle="Eroare format data" error="Eroare format data" sqref="C24:D24 C46:D47">
      <formula1>0</formula1>
      <formula2>1E+21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zoomScaleSheetLayoutView="100" workbookViewId="0">
      <pane xSplit="1" ySplit="6" topLeftCell="B7" activePane="bottomRight" state="frozen"/>
      <selection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RowHeight="11.25" x14ac:dyDescent="0.2"/>
  <cols>
    <col min="1" max="1" width="66" style="4" customWidth="1"/>
    <col min="2" max="2" width="9" style="4" bestFit="1" customWidth="1"/>
    <col min="3" max="4" width="19" style="4" bestFit="1" customWidth="1"/>
    <col min="5" max="16384" width="9.140625" style="4"/>
  </cols>
  <sheetData>
    <row r="1" spans="1:4" ht="12.75" customHeight="1" x14ac:dyDescent="0.2">
      <c r="A1" s="9" t="s">
        <v>0</v>
      </c>
      <c r="B1" s="132" t="s">
        <v>201</v>
      </c>
      <c r="C1" s="133"/>
      <c r="D1" s="134"/>
    </row>
    <row r="2" spans="1:4" ht="12.75" customHeight="1" x14ac:dyDescent="0.2">
      <c r="A2" s="10" t="s">
        <v>1</v>
      </c>
      <c r="B2" s="130">
        <v>43646</v>
      </c>
      <c r="C2" s="11"/>
      <c r="D2" s="131"/>
    </row>
    <row r="3" spans="1:4" ht="26.25" customHeight="1" thickBot="1" x14ac:dyDescent="0.25">
      <c r="A3" s="126"/>
      <c r="B3" s="147" t="s">
        <v>177</v>
      </c>
      <c r="C3" s="148"/>
      <c r="D3" s="149"/>
    </row>
    <row r="4" spans="1:4" ht="12.75" customHeight="1" thickBot="1" x14ac:dyDescent="0.25">
      <c r="A4" s="12" t="s">
        <v>2</v>
      </c>
      <c r="B4" s="13" t="s">
        <v>32</v>
      </c>
      <c r="C4" s="18" t="s">
        <v>3</v>
      </c>
      <c r="D4" s="19"/>
    </row>
    <row r="5" spans="1:4" ht="12.75" thickBot="1" x14ac:dyDescent="0.25">
      <c r="A5" s="21"/>
      <c r="B5" s="22"/>
      <c r="C5" s="26">
        <v>43466</v>
      </c>
      <c r="D5" s="26">
        <v>43646</v>
      </c>
    </row>
    <row r="6" spans="1:4" ht="12.75" thickBot="1" x14ac:dyDescent="0.25">
      <c r="A6" s="27" t="s">
        <v>4</v>
      </c>
      <c r="B6" s="28" t="s">
        <v>25</v>
      </c>
      <c r="C6" s="146" t="s">
        <v>5</v>
      </c>
      <c r="D6" s="146" t="s">
        <v>6</v>
      </c>
    </row>
    <row r="7" spans="1:4" s="5" customFormat="1" x14ac:dyDescent="0.15">
      <c r="A7" s="29" t="s">
        <v>27</v>
      </c>
      <c r="B7" s="135"/>
      <c r="C7" s="140"/>
      <c r="D7" s="141"/>
    </row>
    <row r="8" spans="1:4" s="5" customFormat="1" x14ac:dyDescent="0.15">
      <c r="A8" s="33" t="s">
        <v>7</v>
      </c>
      <c r="B8" s="34"/>
      <c r="C8" s="37"/>
      <c r="D8" s="38"/>
    </row>
    <row r="9" spans="1:4" s="6" customFormat="1" ht="12" x14ac:dyDescent="0.2">
      <c r="A9" s="40" t="s">
        <v>8</v>
      </c>
      <c r="B9" s="41">
        <v>1</v>
      </c>
      <c r="C9" s="46">
        <v>0</v>
      </c>
      <c r="D9" s="47">
        <v>0</v>
      </c>
    </row>
    <row r="10" spans="1:4" s="6" customFormat="1" ht="12" x14ac:dyDescent="0.2">
      <c r="A10" s="40" t="s">
        <v>9</v>
      </c>
      <c r="B10" s="41">
        <v>2</v>
      </c>
      <c r="C10" s="51">
        <v>1250931422.5</v>
      </c>
      <c r="D10" s="52">
        <v>1426426896</v>
      </c>
    </row>
    <row r="11" spans="1:4" s="5" customFormat="1" x14ac:dyDescent="0.15">
      <c r="A11" s="33" t="s">
        <v>33</v>
      </c>
      <c r="B11" s="34">
        <v>3</v>
      </c>
      <c r="C11" s="59">
        <f>C9+C10</f>
        <v>1250931422.5</v>
      </c>
      <c r="D11" s="59">
        <f>D9+D10</f>
        <v>1426426896</v>
      </c>
    </row>
    <row r="12" spans="1:4" s="5" customFormat="1" x14ac:dyDescent="0.15">
      <c r="A12" s="33" t="s">
        <v>10</v>
      </c>
      <c r="B12" s="34"/>
      <c r="C12" s="67"/>
      <c r="D12" s="68"/>
    </row>
    <row r="13" spans="1:4" s="5" customFormat="1" ht="22.5" x14ac:dyDescent="0.15">
      <c r="A13" s="33" t="s">
        <v>178</v>
      </c>
      <c r="B13" s="34"/>
      <c r="C13" s="37"/>
      <c r="D13" s="38"/>
    </row>
    <row r="14" spans="1:4" s="6" customFormat="1" ht="12" x14ac:dyDescent="0.2">
      <c r="A14" s="40" t="s">
        <v>11</v>
      </c>
      <c r="B14" s="41">
        <v>4</v>
      </c>
      <c r="C14" s="46">
        <v>0</v>
      </c>
      <c r="D14" s="47"/>
    </row>
    <row r="15" spans="1:4" s="6" customFormat="1" ht="12" x14ac:dyDescent="0.2">
      <c r="A15" s="40" t="s">
        <v>12</v>
      </c>
      <c r="B15" s="41">
        <v>5</v>
      </c>
      <c r="C15" s="51">
        <v>0</v>
      </c>
      <c r="D15" s="52"/>
    </row>
    <row r="16" spans="1:4" s="6" customFormat="1" ht="12" x14ac:dyDescent="0.2">
      <c r="A16" s="40" t="s">
        <v>35</v>
      </c>
      <c r="B16" s="41">
        <v>6</v>
      </c>
      <c r="C16" s="51">
        <v>0</v>
      </c>
      <c r="D16" s="52"/>
    </row>
    <row r="17" spans="1:4" s="6" customFormat="1" ht="12" x14ac:dyDescent="0.2">
      <c r="A17" s="40" t="s">
        <v>13</v>
      </c>
      <c r="B17" s="41">
        <v>7</v>
      </c>
      <c r="C17" s="51">
        <v>0</v>
      </c>
      <c r="D17" s="52"/>
    </row>
    <row r="18" spans="1:4" s="6" customFormat="1" ht="12" x14ac:dyDescent="0.2">
      <c r="A18" s="40" t="s">
        <v>14</v>
      </c>
      <c r="B18" s="41">
        <v>8</v>
      </c>
      <c r="C18" s="51">
        <v>1558240.3699999703</v>
      </c>
      <c r="D18" s="52">
        <v>8040094.0700000003</v>
      </c>
    </row>
    <row r="19" spans="1:4" s="5" customFormat="1" x14ac:dyDescent="0.15">
      <c r="A19" s="33" t="s">
        <v>34</v>
      </c>
      <c r="B19" s="75">
        <v>9</v>
      </c>
      <c r="C19" s="78">
        <f>C14+C15+C16+C17+C18</f>
        <v>1558240.3699999703</v>
      </c>
      <c r="D19" s="78">
        <f>D14+D15+D16+D17+D18</f>
        <v>8040094.0700000003</v>
      </c>
    </row>
    <row r="20" spans="1:4" s="5" customFormat="1" x14ac:dyDescent="0.15">
      <c r="A20" s="82" t="s">
        <v>15</v>
      </c>
      <c r="B20" s="34"/>
      <c r="C20" s="37"/>
      <c r="D20" s="38"/>
    </row>
    <row r="21" spans="1:4" s="6" customFormat="1" ht="18.75" customHeight="1" x14ac:dyDescent="0.2">
      <c r="A21" s="83" t="s">
        <v>16</v>
      </c>
      <c r="B21" s="41">
        <v>10</v>
      </c>
      <c r="C21" s="46">
        <v>482031707.80000001</v>
      </c>
      <c r="D21" s="47">
        <v>613312508.39999998</v>
      </c>
    </row>
    <row r="22" spans="1:4" s="5" customFormat="1" x14ac:dyDescent="0.15">
      <c r="A22" s="33" t="s">
        <v>194</v>
      </c>
      <c r="B22" s="34">
        <v>11</v>
      </c>
      <c r="C22" s="84">
        <v>76362</v>
      </c>
      <c r="D22" s="85">
        <v>239864</v>
      </c>
    </row>
    <row r="23" spans="1:4" s="5" customFormat="1" x14ac:dyDescent="0.15">
      <c r="A23" s="82" t="s">
        <v>29</v>
      </c>
      <c r="B23" s="34">
        <v>12</v>
      </c>
      <c r="C23" s="90">
        <f>C19+C21+C22</f>
        <v>483666310.16999996</v>
      </c>
      <c r="D23" s="90">
        <f>D19+D21+D22</f>
        <v>621592466.47000003</v>
      </c>
    </row>
    <row r="24" spans="1:4" s="5" customFormat="1" x14ac:dyDescent="0.15">
      <c r="A24" s="82" t="s">
        <v>28</v>
      </c>
      <c r="B24" s="34">
        <v>13</v>
      </c>
      <c r="C24" s="94"/>
      <c r="D24" s="95"/>
    </row>
    <row r="25" spans="1:4" s="5" customFormat="1" x14ac:dyDescent="0.15">
      <c r="A25" s="82" t="s">
        <v>26</v>
      </c>
      <c r="B25" s="34"/>
      <c r="C25" s="37"/>
      <c r="D25" s="38"/>
    </row>
    <row r="26" spans="1:4" s="6" customFormat="1" x14ac:dyDescent="0.2">
      <c r="A26" s="83" t="s">
        <v>17</v>
      </c>
      <c r="B26" s="41">
        <v>14</v>
      </c>
      <c r="C26" s="46">
        <v>0</v>
      </c>
      <c r="D26" s="47">
        <v>0</v>
      </c>
    </row>
    <row r="27" spans="1:4" s="6" customFormat="1" x14ac:dyDescent="0.2">
      <c r="A27" s="83" t="s">
        <v>18</v>
      </c>
      <c r="B27" s="41">
        <v>15</v>
      </c>
      <c r="C27" s="51">
        <v>14296</v>
      </c>
      <c r="D27" s="52">
        <v>11816</v>
      </c>
    </row>
    <row r="28" spans="1:4" s="6" customFormat="1" x14ac:dyDescent="0.2">
      <c r="A28" s="83" t="s">
        <v>19</v>
      </c>
      <c r="B28" s="41">
        <v>16</v>
      </c>
      <c r="C28" s="51">
        <v>0</v>
      </c>
      <c r="D28" s="52">
        <v>0</v>
      </c>
    </row>
    <row r="29" spans="1:4" s="6" customFormat="1" ht="12.75" x14ac:dyDescent="0.2">
      <c r="A29" s="83" t="s">
        <v>197</v>
      </c>
      <c r="B29" s="41">
        <v>17</v>
      </c>
      <c r="C29" s="51">
        <v>0</v>
      </c>
      <c r="D29" s="52">
        <v>0</v>
      </c>
    </row>
    <row r="30" spans="1:4" s="6" customFormat="1" x14ac:dyDescent="0.2">
      <c r="A30" s="83" t="s">
        <v>195</v>
      </c>
      <c r="B30" s="41">
        <v>18</v>
      </c>
      <c r="C30" s="51">
        <v>867231</v>
      </c>
      <c r="D30" s="52">
        <v>402405</v>
      </c>
    </row>
    <row r="31" spans="1:4" s="5" customFormat="1" x14ac:dyDescent="0.15">
      <c r="A31" s="82" t="s">
        <v>30</v>
      </c>
      <c r="B31" s="34">
        <v>19</v>
      </c>
      <c r="C31" s="90">
        <f>SUM(C26:C30)</f>
        <v>881527</v>
      </c>
      <c r="D31" s="93">
        <f>SUM(D26:D30)</f>
        <v>414221</v>
      </c>
    </row>
    <row r="32" spans="1:4" s="5" customFormat="1" ht="25.5" customHeight="1" x14ac:dyDescent="0.15">
      <c r="A32" s="82" t="s">
        <v>20</v>
      </c>
      <c r="B32" s="34">
        <v>20</v>
      </c>
      <c r="C32" s="90">
        <f>C23+C24-C31-C41</f>
        <v>481226542.79999995</v>
      </c>
      <c r="D32" s="90">
        <f>D23+D24-D31-D41</f>
        <v>619092411.60000002</v>
      </c>
    </row>
    <row r="33" spans="1:4" s="5" customFormat="1" ht="15.75" customHeight="1" x14ac:dyDescent="0.15">
      <c r="A33" s="82" t="s">
        <v>21</v>
      </c>
      <c r="B33" s="34">
        <v>21</v>
      </c>
      <c r="C33" s="59">
        <f>C11+C32</f>
        <v>1732157965.3</v>
      </c>
      <c r="D33" s="62">
        <f>D11+D32</f>
        <v>2045519307.5999999</v>
      </c>
    </row>
    <row r="34" spans="1:4" s="5" customFormat="1" x14ac:dyDescent="0.15">
      <c r="A34" s="82" t="s">
        <v>22</v>
      </c>
      <c r="B34" s="34"/>
      <c r="C34" s="37"/>
      <c r="D34" s="38"/>
    </row>
    <row r="35" spans="1:4" s="6" customFormat="1" x14ac:dyDescent="0.2">
      <c r="A35" s="83" t="s">
        <v>23</v>
      </c>
      <c r="B35" s="41">
        <v>22</v>
      </c>
      <c r="C35" s="46"/>
      <c r="D35" s="47"/>
    </row>
    <row r="36" spans="1:4" s="6" customFormat="1" x14ac:dyDescent="0.2">
      <c r="A36" s="83" t="s">
        <v>18</v>
      </c>
      <c r="B36" s="41">
        <v>23</v>
      </c>
      <c r="C36" s="51"/>
      <c r="D36" s="52"/>
    </row>
    <row r="37" spans="1:4" s="6" customFormat="1" x14ac:dyDescent="0.2">
      <c r="A37" s="83" t="s">
        <v>19</v>
      </c>
      <c r="B37" s="41">
        <v>24</v>
      </c>
      <c r="C37" s="51">
        <v>0</v>
      </c>
      <c r="D37" s="52">
        <v>0</v>
      </c>
    </row>
    <row r="38" spans="1:4" s="6" customFormat="1" x14ac:dyDescent="0.2">
      <c r="A38" s="83" t="s">
        <v>179</v>
      </c>
      <c r="B38" s="41">
        <v>25</v>
      </c>
      <c r="C38" s="51">
        <v>0</v>
      </c>
      <c r="D38" s="52">
        <v>0</v>
      </c>
    </row>
    <row r="39" spans="1:4" s="6" customFormat="1" x14ac:dyDescent="0.2">
      <c r="A39" s="83" t="s">
        <v>196</v>
      </c>
      <c r="B39" s="41">
        <v>26</v>
      </c>
      <c r="C39" s="51">
        <v>0</v>
      </c>
      <c r="D39" s="52">
        <v>0</v>
      </c>
    </row>
    <row r="40" spans="1:4" s="5" customFormat="1" x14ac:dyDescent="0.15">
      <c r="A40" s="82" t="s">
        <v>31</v>
      </c>
      <c r="B40" s="34">
        <v>27</v>
      </c>
      <c r="C40" s="90">
        <v>0</v>
      </c>
      <c r="D40" s="90">
        <v>0</v>
      </c>
    </row>
    <row r="41" spans="1:4" s="5" customFormat="1" x14ac:dyDescent="0.15">
      <c r="A41" s="82" t="s">
        <v>24</v>
      </c>
      <c r="B41" s="34">
        <v>28</v>
      </c>
      <c r="C41" s="94">
        <v>1558240.37</v>
      </c>
      <c r="D41" s="95">
        <v>2085833.87</v>
      </c>
    </row>
    <row r="42" spans="1:4" s="5" customFormat="1" x14ac:dyDescent="0.15">
      <c r="A42" s="82" t="s">
        <v>180</v>
      </c>
      <c r="B42" s="34"/>
      <c r="C42" s="67"/>
      <c r="D42" s="68"/>
    </row>
    <row r="43" spans="1:4" s="6" customFormat="1" x14ac:dyDescent="0.2">
      <c r="A43" s="83" t="s">
        <v>181</v>
      </c>
      <c r="B43" s="41">
        <v>29</v>
      </c>
      <c r="C43" s="51">
        <v>1721169770</v>
      </c>
      <c r="D43" s="51">
        <v>1927520687.55</v>
      </c>
    </row>
    <row r="44" spans="1:4" s="6" customFormat="1" x14ac:dyDescent="0.2">
      <c r="A44" s="102" t="s">
        <v>182</v>
      </c>
      <c r="B44" s="41">
        <v>30</v>
      </c>
      <c r="C44" s="51"/>
      <c r="D44" s="51"/>
    </row>
    <row r="45" spans="1:4" s="6" customFormat="1" x14ac:dyDescent="0.2">
      <c r="A45" s="83" t="s">
        <v>183</v>
      </c>
      <c r="B45" s="41"/>
      <c r="C45" s="105"/>
      <c r="D45" s="54"/>
    </row>
    <row r="46" spans="1:4" s="6" customFormat="1" x14ac:dyDescent="0.2">
      <c r="A46" s="83" t="s">
        <v>184</v>
      </c>
      <c r="B46" s="41">
        <v>31</v>
      </c>
      <c r="C46" s="46"/>
      <c r="D46" s="47"/>
    </row>
    <row r="47" spans="1:4" s="6" customFormat="1" x14ac:dyDescent="0.2">
      <c r="A47" s="83" t="s">
        <v>185</v>
      </c>
      <c r="B47" s="41">
        <v>32</v>
      </c>
      <c r="C47" s="108"/>
      <c r="D47" s="109"/>
    </row>
    <row r="48" spans="1:4" s="6" customFormat="1" ht="12" x14ac:dyDescent="0.2">
      <c r="A48" s="83" t="s">
        <v>186</v>
      </c>
      <c r="B48" s="113"/>
      <c r="C48" s="105"/>
      <c r="D48" s="54"/>
    </row>
    <row r="49" spans="1:4" s="6" customFormat="1" x14ac:dyDescent="0.2">
      <c r="A49" s="83" t="s">
        <v>187</v>
      </c>
      <c r="B49" s="41">
        <v>33</v>
      </c>
      <c r="C49" s="46"/>
      <c r="D49" s="47"/>
    </row>
    <row r="50" spans="1:4" s="6" customFormat="1" x14ac:dyDescent="0.2">
      <c r="A50" s="83" t="s">
        <v>188</v>
      </c>
      <c r="B50" s="41">
        <v>34</v>
      </c>
      <c r="C50" s="108"/>
      <c r="D50" s="109"/>
    </row>
    <row r="51" spans="1:4" s="5" customFormat="1" x14ac:dyDescent="0.15">
      <c r="A51" s="114" t="s">
        <v>189</v>
      </c>
      <c r="B51" s="34"/>
      <c r="C51" s="37"/>
      <c r="D51" s="38"/>
    </row>
    <row r="52" spans="1:4" s="6" customFormat="1" x14ac:dyDescent="0.2">
      <c r="A52" s="83" t="s">
        <v>190</v>
      </c>
      <c r="B52" s="41">
        <v>35</v>
      </c>
      <c r="C52" s="46">
        <v>10988195.449999988</v>
      </c>
      <c r="D52" s="47">
        <v>117998620.56</v>
      </c>
    </row>
    <row r="53" spans="1:4" s="6" customFormat="1" x14ac:dyDescent="0.2">
      <c r="A53" s="83" t="s">
        <v>191</v>
      </c>
      <c r="B53" s="41">
        <v>36</v>
      </c>
      <c r="C53" s="51"/>
      <c r="D53" s="52"/>
    </row>
    <row r="54" spans="1:4" s="5" customFormat="1" ht="12" thickBot="1" x14ac:dyDescent="0.2">
      <c r="A54" s="115" t="s">
        <v>192</v>
      </c>
      <c r="B54" s="116">
        <v>37</v>
      </c>
      <c r="C54" s="84"/>
      <c r="D54" s="85"/>
    </row>
    <row r="55" spans="1:4" s="5" customFormat="1" ht="12" thickBot="1" x14ac:dyDescent="0.2">
      <c r="A55" s="117" t="s">
        <v>193</v>
      </c>
      <c r="B55" s="118">
        <v>38</v>
      </c>
      <c r="C55" s="121">
        <f>C43+C44+C46-C47+C49-C50+C52-C53-C54</f>
        <v>1732157965.45</v>
      </c>
      <c r="D55" s="121">
        <f>D43+D44+D46-D47+D49-D50+D52-D53-D54</f>
        <v>2045519308.1099999</v>
      </c>
    </row>
    <row r="56" spans="1:4" s="5" customFormat="1" ht="16.5" customHeight="1" x14ac:dyDescent="0.15">
      <c r="A56" s="7"/>
    </row>
  </sheetData>
  <sheetProtection selectLockedCells="1"/>
  <mergeCells count="6">
    <mergeCell ref="A4:A5"/>
    <mergeCell ref="B4:B5"/>
    <mergeCell ref="C4:D4"/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4:D44"/>
    <dataValidation type="whole" allowBlank="1" showInputMessage="1" showErrorMessage="1" errorTitle="Eroare format data" error="Eroare format data" sqref="C49:D50 C41:D41">
      <formula1>0</formula1>
      <formula2>1E+23</formula2>
    </dataValidation>
    <dataValidation type="whole" allowBlank="1" showInputMessage="1" showErrorMessage="1" errorTitle="Eroare format data" error="Eroare format data" sqref="C46:D47 C24:D24">
      <formula1>0</formula1>
      <formula2>1E+21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zoomScaleSheetLayoutView="100" workbookViewId="0">
      <pane xSplit="1" ySplit="6" topLeftCell="B7" activePane="bottomRight" state="frozen"/>
      <selection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RowHeight="11.25" x14ac:dyDescent="0.2"/>
  <cols>
    <col min="1" max="1" width="66" style="4" customWidth="1"/>
    <col min="2" max="2" width="9" style="4" bestFit="1" customWidth="1"/>
    <col min="3" max="4" width="19" style="4" bestFit="1" customWidth="1"/>
    <col min="5" max="16384" width="9.140625" style="4"/>
  </cols>
  <sheetData>
    <row r="1" spans="1:4" ht="12.75" customHeight="1" x14ac:dyDescent="0.2">
      <c r="A1" s="9" t="s">
        <v>0</v>
      </c>
      <c r="B1" s="132" t="s">
        <v>203</v>
      </c>
      <c r="C1" s="133"/>
      <c r="D1" s="134"/>
    </row>
    <row r="2" spans="1:4" ht="12.75" customHeight="1" x14ac:dyDescent="0.2">
      <c r="A2" s="10" t="s">
        <v>1</v>
      </c>
      <c r="B2" s="130">
        <v>43646</v>
      </c>
      <c r="C2" s="11"/>
      <c r="D2" s="131"/>
    </row>
    <row r="3" spans="1:4" ht="26.25" customHeight="1" thickBot="1" x14ac:dyDescent="0.25">
      <c r="A3" s="126"/>
      <c r="B3" s="147" t="s">
        <v>177</v>
      </c>
      <c r="C3" s="148"/>
      <c r="D3" s="149"/>
    </row>
    <row r="4" spans="1:4" ht="12.75" customHeight="1" thickBot="1" x14ac:dyDescent="0.25">
      <c r="A4" s="12" t="s">
        <v>2</v>
      </c>
      <c r="B4" s="13" t="s">
        <v>32</v>
      </c>
      <c r="C4" s="18" t="s">
        <v>3</v>
      </c>
      <c r="D4" s="19"/>
    </row>
    <row r="5" spans="1:4" ht="12.75" thickBot="1" x14ac:dyDescent="0.25">
      <c r="A5" s="21"/>
      <c r="B5" s="22"/>
      <c r="C5" s="26">
        <v>43466</v>
      </c>
      <c r="D5" s="26">
        <v>43646</v>
      </c>
    </row>
    <row r="6" spans="1:4" ht="12.75" thickBot="1" x14ac:dyDescent="0.25">
      <c r="A6" s="27" t="s">
        <v>4</v>
      </c>
      <c r="B6" s="28" t="s">
        <v>25</v>
      </c>
      <c r="C6" s="146" t="s">
        <v>5</v>
      </c>
      <c r="D6" s="146" t="s">
        <v>6</v>
      </c>
    </row>
    <row r="7" spans="1:4" s="5" customFormat="1" x14ac:dyDescent="0.15">
      <c r="A7" s="29" t="s">
        <v>27</v>
      </c>
      <c r="B7" s="135"/>
      <c r="C7" s="140"/>
      <c r="D7" s="141"/>
    </row>
    <row r="8" spans="1:4" s="5" customFormat="1" x14ac:dyDescent="0.15">
      <c r="A8" s="33" t="s">
        <v>7</v>
      </c>
      <c r="B8" s="34"/>
      <c r="C8" s="37"/>
      <c r="D8" s="38"/>
    </row>
    <row r="9" spans="1:4" s="6" customFormat="1" ht="12" x14ac:dyDescent="0.2">
      <c r="A9" s="40" t="s">
        <v>8</v>
      </c>
      <c r="B9" s="41">
        <v>1</v>
      </c>
      <c r="C9" s="49">
        <v>0</v>
      </c>
      <c r="D9" s="50">
        <v>0</v>
      </c>
    </row>
    <row r="10" spans="1:4" s="6" customFormat="1" ht="12" x14ac:dyDescent="0.2">
      <c r="A10" s="40" t="s">
        <v>9</v>
      </c>
      <c r="B10" s="41">
        <v>2</v>
      </c>
      <c r="C10" s="55">
        <v>4307981531</v>
      </c>
      <c r="D10" s="56">
        <v>4857969764</v>
      </c>
    </row>
    <row r="11" spans="1:4" s="5" customFormat="1" x14ac:dyDescent="0.15">
      <c r="A11" s="33" t="s">
        <v>33</v>
      </c>
      <c r="B11" s="34">
        <v>3</v>
      </c>
      <c r="C11" s="61">
        <f>C9+C10</f>
        <v>4307981531</v>
      </c>
      <c r="D11" s="61">
        <f>D9+D10</f>
        <v>4857969764</v>
      </c>
    </row>
    <row r="12" spans="1:4" s="5" customFormat="1" x14ac:dyDescent="0.15">
      <c r="A12" s="33" t="s">
        <v>10</v>
      </c>
      <c r="B12" s="34"/>
      <c r="C12" s="70"/>
      <c r="D12" s="71"/>
    </row>
    <row r="13" spans="1:4" s="5" customFormat="1" ht="22.5" x14ac:dyDescent="0.15">
      <c r="A13" s="33" t="s">
        <v>178</v>
      </c>
      <c r="B13" s="34"/>
      <c r="C13" s="72"/>
      <c r="D13" s="73"/>
    </row>
    <row r="14" spans="1:4" s="6" customFormat="1" ht="12" x14ac:dyDescent="0.2">
      <c r="A14" s="40" t="s">
        <v>11</v>
      </c>
      <c r="B14" s="41">
        <v>4</v>
      </c>
      <c r="C14" s="49">
        <v>0</v>
      </c>
      <c r="D14" s="50">
        <v>0</v>
      </c>
    </row>
    <row r="15" spans="1:4" s="6" customFormat="1" ht="12" x14ac:dyDescent="0.2">
      <c r="A15" s="40" t="s">
        <v>12</v>
      </c>
      <c r="B15" s="41">
        <v>5</v>
      </c>
      <c r="C15" s="55">
        <v>0</v>
      </c>
      <c r="D15" s="56">
        <v>0</v>
      </c>
    </row>
    <row r="16" spans="1:4" s="6" customFormat="1" ht="12" x14ac:dyDescent="0.2">
      <c r="A16" s="40" t="s">
        <v>35</v>
      </c>
      <c r="B16" s="41">
        <v>6</v>
      </c>
      <c r="C16" s="55">
        <v>0</v>
      </c>
      <c r="D16" s="56">
        <v>0</v>
      </c>
    </row>
    <row r="17" spans="1:4" s="6" customFormat="1" ht="12" x14ac:dyDescent="0.2">
      <c r="A17" s="40" t="s">
        <v>13</v>
      </c>
      <c r="B17" s="41">
        <v>7</v>
      </c>
      <c r="C17" s="55">
        <v>0</v>
      </c>
      <c r="D17" s="56">
        <v>0</v>
      </c>
    </row>
    <row r="18" spans="1:4" s="6" customFormat="1" ht="12" x14ac:dyDescent="0.2">
      <c r="A18" s="40" t="s">
        <v>14</v>
      </c>
      <c r="B18" s="41">
        <v>8</v>
      </c>
      <c r="C18" s="55">
        <v>0</v>
      </c>
      <c r="D18" s="56">
        <v>20623623</v>
      </c>
    </row>
    <row r="19" spans="1:4" s="5" customFormat="1" x14ac:dyDescent="0.15">
      <c r="A19" s="33" t="s">
        <v>34</v>
      </c>
      <c r="B19" s="75">
        <v>9</v>
      </c>
      <c r="C19" s="80">
        <f>C14+C15+C16+C17+C18</f>
        <v>0</v>
      </c>
      <c r="D19" s="80">
        <f>D14+D15+D16+D17+D18</f>
        <v>20623623</v>
      </c>
    </row>
    <row r="20" spans="1:4" s="5" customFormat="1" x14ac:dyDescent="0.15">
      <c r="A20" s="82" t="s">
        <v>15</v>
      </c>
      <c r="B20" s="34"/>
      <c r="C20" s="72"/>
      <c r="D20" s="73"/>
    </row>
    <row r="21" spans="1:4" s="6" customFormat="1" ht="18.75" customHeight="1" x14ac:dyDescent="0.2">
      <c r="A21" s="83" t="s">
        <v>16</v>
      </c>
      <c r="B21" s="41">
        <v>10</v>
      </c>
      <c r="C21" s="49">
        <v>2478522440</v>
      </c>
      <c r="D21" s="50">
        <v>2953608049</v>
      </c>
    </row>
    <row r="22" spans="1:4" s="5" customFormat="1" x14ac:dyDescent="0.15">
      <c r="A22" s="33" t="s">
        <v>194</v>
      </c>
      <c r="B22" s="34">
        <v>11</v>
      </c>
      <c r="C22" s="86">
        <v>173287</v>
      </c>
      <c r="D22" s="87">
        <v>322401</v>
      </c>
    </row>
    <row r="23" spans="1:4" s="5" customFormat="1" x14ac:dyDescent="0.15">
      <c r="A23" s="82" t="s">
        <v>29</v>
      </c>
      <c r="B23" s="34">
        <v>12</v>
      </c>
      <c r="C23" s="92">
        <f>C19+C21+C22</f>
        <v>2478695727</v>
      </c>
      <c r="D23" s="92">
        <f>D19+D21+D22</f>
        <v>2974554073</v>
      </c>
    </row>
    <row r="24" spans="1:4" s="5" customFormat="1" x14ac:dyDescent="0.15">
      <c r="A24" s="82" t="s">
        <v>28</v>
      </c>
      <c r="B24" s="34">
        <v>13</v>
      </c>
      <c r="C24" s="96">
        <v>0</v>
      </c>
      <c r="D24" s="97">
        <v>0</v>
      </c>
    </row>
    <row r="25" spans="1:4" s="5" customFormat="1" x14ac:dyDescent="0.15">
      <c r="A25" s="82" t="s">
        <v>26</v>
      </c>
      <c r="B25" s="34"/>
      <c r="C25" s="72"/>
      <c r="D25" s="73"/>
    </row>
    <row r="26" spans="1:4" s="6" customFormat="1" x14ac:dyDescent="0.2">
      <c r="A26" s="83" t="s">
        <v>17</v>
      </c>
      <c r="B26" s="41">
        <v>14</v>
      </c>
      <c r="C26" s="49">
        <v>0</v>
      </c>
      <c r="D26" s="50">
        <v>0</v>
      </c>
    </row>
    <row r="27" spans="1:4" s="6" customFormat="1" x14ac:dyDescent="0.2">
      <c r="A27" s="83" t="s">
        <v>18</v>
      </c>
      <c r="B27" s="41">
        <v>15</v>
      </c>
      <c r="C27" s="55">
        <v>3437010</v>
      </c>
      <c r="D27" s="56">
        <v>1553654</v>
      </c>
    </row>
    <row r="28" spans="1:4" s="6" customFormat="1" x14ac:dyDescent="0.2">
      <c r="A28" s="83" t="s">
        <v>19</v>
      </c>
      <c r="B28" s="41">
        <v>16</v>
      </c>
      <c r="C28" s="55">
        <v>0</v>
      </c>
      <c r="D28" s="56">
        <v>0</v>
      </c>
    </row>
    <row r="29" spans="1:4" s="6" customFormat="1" ht="12.75" x14ac:dyDescent="0.2">
      <c r="A29" s="83" t="s">
        <v>197</v>
      </c>
      <c r="B29" s="41">
        <v>17</v>
      </c>
      <c r="C29" s="55">
        <v>155669</v>
      </c>
      <c r="D29" s="56">
        <v>301700</v>
      </c>
    </row>
    <row r="30" spans="1:4" s="6" customFormat="1" x14ac:dyDescent="0.2">
      <c r="A30" s="83" t="s">
        <v>195</v>
      </c>
      <c r="B30" s="41">
        <v>18</v>
      </c>
      <c r="C30" s="55">
        <v>0</v>
      </c>
      <c r="D30" s="56">
        <v>0</v>
      </c>
    </row>
    <row r="31" spans="1:4" s="5" customFormat="1" x14ac:dyDescent="0.15">
      <c r="A31" s="82" t="s">
        <v>30</v>
      </c>
      <c r="B31" s="34">
        <v>19</v>
      </c>
      <c r="C31" s="92">
        <f>SUM(C26:C30)</f>
        <v>3592679</v>
      </c>
      <c r="D31" s="98">
        <f>SUM(D26:D30)</f>
        <v>1855354</v>
      </c>
    </row>
    <row r="32" spans="1:4" s="5" customFormat="1" ht="25.5" customHeight="1" x14ac:dyDescent="0.15">
      <c r="A32" s="82" t="s">
        <v>20</v>
      </c>
      <c r="B32" s="34">
        <v>20</v>
      </c>
      <c r="C32" s="92">
        <f>C23+C24-C31-C41</f>
        <v>2475103048</v>
      </c>
      <c r="D32" s="92">
        <f>D23+D24-D31-D41</f>
        <v>2972698719</v>
      </c>
    </row>
    <row r="33" spans="1:4" s="5" customFormat="1" ht="15.75" customHeight="1" x14ac:dyDescent="0.15">
      <c r="A33" s="82" t="s">
        <v>21</v>
      </c>
      <c r="B33" s="34">
        <v>21</v>
      </c>
      <c r="C33" s="61">
        <f>C11+C32</f>
        <v>6783084579</v>
      </c>
      <c r="D33" s="99">
        <f>D11+D32</f>
        <v>7830668483</v>
      </c>
    </row>
    <row r="34" spans="1:4" s="5" customFormat="1" x14ac:dyDescent="0.15">
      <c r="A34" s="82" t="s">
        <v>22</v>
      </c>
      <c r="B34" s="34"/>
      <c r="C34" s="72"/>
      <c r="D34" s="73"/>
    </row>
    <row r="35" spans="1:4" s="6" customFormat="1" x14ac:dyDescent="0.2">
      <c r="A35" s="83" t="s">
        <v>23</v>
      </c>
      <c r="B35" s="41">
        <v>22</v>
      </c>
      <c r="C35" s="49">
        <v>0</v>
      </c>
      <c r="D35" s="50">
        <v>0</v>
      </c>
    </row>
    <row r="36" spans="1:4" s="6" customFormat="1" x14ac:dyDescent="0.2">
      <c r="A36" s="83" t="s">
        <v>18</v>
      </c>
      <c r="B36" s="41">
        <v>23</v>
      </c>
      <c r="C36" s="55">
        <v>0</v>
      </c>
      <c r="D36" s="56">
        <v>0</v>
      </c>
    </row>
    <row r="37" spans="1:4" s="6" customFormat="1" x14ac:dyDescent="0.2">
      <c r="A37" s="83" t="s">
        <v>19</v>
      </c>
      <c r="B37" s="41">
        <v>24</v>
      </c>
      <c r="C37" s="55">
        <v>0</v>
      </c>
      <c r="D37" s="56">
        <v>0</v>
      </c>
    </row>
    <row r="38" spans="1:4" s="6" customFormat="1" x14ac:dyDescent="0.2">
      <c r="A38" s="83" t="s">
        <v>179</v>
      </c>
      <c r="B38" s="41">
        <v>25</v>
      </c>
      <c r="C38" s="55">
        <v>17617</v>
      </c>
      <c r="D38" s="56">
        <v>20700</v>
      </c>
    </row>
    <row r="39" spans="1:4" s="6" customFormat="1" x14ac:dyDescent="0.2">
      <c r="A39" s="83" t="s">
        <v>196</v>
      </c>
      <c r="B39" s="41">
        <v>26</v>
      </c>
      <c r="C39" s="55">
        <v>0</v>
      </c>
      <c r="D39" s="56">
        <v>0</v>
      </c>
    </row>
    <row r="40" spans="1:4" s="5" customFormat="1" x14ac:dyDescent="0.15">
      <c r="A40" s="82" t="s">
        <v>31</v>
      </c>
      <c r="B40" s="34">
        <v>27</v>
      </c>
      <c r="C40" s="92">
        <f>SUM(C35:C39)</f>
        <v>17617</v>
      </c>
      <c r="D40" s="92">
        <f>SUM(D35:D39)</f>
        <v>20700</v>
      </c>
    </row>
    <row r="41" spans="1:4" s="5" customFormat="1" x14ac:dyDescent="0.15">
      <c r="A41" s="82" t="s">
        <v>24</v>
      </c>
      <c r="B41" s="34">
        <v>28</v>
      </c>
      <c r="C41" s="96">
        <v>0</v>
      </c>
      <c r="D41" s="97">
        <v>0</v>
      </c>
    </row>
    <row r="42" spans="1:4" s="5" customFormat="1" x14ac:dyDescent="0.15">
      <c r="A42" s="82" t="s">
        <v>180</v>
      </c>
      <c r="B42" s="34"/>
      <c r="C42" s="70"/>
      <c r="D42" s="71"/>
    </row>
    <row r="43" spans="1:4" s="6" customFormat="1" x14ac:dyDescent="0.2">
      <c r="A43" s="83" t="s">
        <v>181</v>
      </c>
      <c r="B43" s="41">
        <v>29</v>
      </c>
      <c r="C43" s="55">
        <v>6659209214</v>
      </c>
      <c r="D43" s="55">
        <v>7345278604</v>
      </c>
    </row>
    <row r="44" spans="1:4" s="6" customFormat="1" x14ac:dyDescent="0.2">
      <c r="A44" s="102" t="s">
        <v>182</v>
      </c>
      <c r="B44" s="41">
        <v>30</v>
      </c>
      <c r="C44" s="55">
        <v>0</v>
      </c>
      <c r="D44" s="55">
        <v>0</v>
      </c>
    </row>
    <row r="45" spans="1:4" s="6" customFormat="1" x14ac:dyDescent="0.2">
      <c r="A45" s="83" t="s">
        <v>183</v>
      </c>
      <c r="B45" s="41"/>
      <c r="C45" s="106"/>
      <c r="D45" s="107"/>
    </row>
    <row r="46" spans="1:4" s="6" customFormat="1" x14ac:dyDescent="0.2">
      <c r="A46" s="83" t="s">
        <v>184</v>
      </c>
      <c r="B46" s="41">
        <v>31</v>
      </c>
      <c r="C46" s="49">
        <v>0</v>
      </c>
      <c r="D46" s="50">
        <v>0</v>
      </c>
    </row>
    <row r="47" spans="1:4" s="6" customFormat="1" x14ac:dyDescent="0.2">
      <c r="A47" s="83" t="s">
        <v>185</v>
      </c>
      <c r="B47" s="41">
        <v>32</v>
      </c>
      <c r="C47" s="111">
        <v>0</v>
      </c>
      <c r="D47" s="112">
        <v>0</v>
      </c>
    </row>
    <row r="48" spans="1:4" s="6" customFormat="1" ht="12" x14ac:dyDescent="0.2">
      <c r="A48" s="83" t="s">
        <v>186</v>
      </c>
      <c r="B48" s="113"/>
      <c r="C48" s="106"/>
      <c r="D48" s="107"/>
    </row>
    <row r="49" spans="1:4" s="6" customFormat="1" x14ac:dyDescent="0.2">
      <c r="A49" s="83" t="s">
        <v>187</v>
      </c>
      <c r="B49" s="41">
        <v>33</v>
      </c>
      <c r="C49" s="49">
        <v>0</v>
      </c>
      <c r="D49" s="50">
        <v>0</v>
      </c>
    </row>
    <row r="50" spans="1:4" s="6" customFormat="1" x14ac:dyDescent="0.2">
      <c r="A50" s="83" t="s">
        <v>188</v>
      </c>
      <c r="B50" s="41">
        <v>34</v>
      </c>
      <c r="C50" s="111">
        <v>0</v>
      </c>
      <c r="D50" s="112">
        <v>0</v>
      </c>
    </row>
    <row r="51" spans="1:4" s="5" customFormat="1" x14ac:dyDescent="0.15">
      <c r="A51" s="114" t="s">
        <v>189</v>
      </c>
      <c r="B51" s="34"/>
      <c r="C51" s="72"/>
      <c r="D51" s="73"/>
    </row>
    <row r="52" spans="1:4" s="6" customFormat="1" x14ac:dyDescent="0.2">
      <c r="A52" s="83" t="s">
        <v>190</v>
      </c>
      <c r="B52" s="41">
        <v>35</v>
      </c>
      <c r="C52" s="49">
        <v>123857748</v>
      </c>
      <c r="D52" s="50">
        <v>485369179</v>
      </c>
    </row>
    <row r="53" spans="1:4" s="6" customFormat="1" x14ac:dyDescent="0.2">
      <c r="A53" s="83" t="s">
        <v>191</v>
      </c>
      <c r="B53" s="41">
        <v>36</v>
      </c>
      <c r="C53" s="55">
        <v>0</v>
      </c>
      <c r="D53" s="56">
        <v>0</v>
      </c>
    </row>
    <row r="54" spans="1:4" s="5" customFormat="1" ht="12" thickBot="1" x14ac:dyDescent="0.2">
      <c r="A54" s="115" t="s">
        <v>192</v>
      </c>
      <c r="B54" s="116">
        <v>37</v>
      </c>
      <c r="C54" s="86">
        <v>0</v>
      </c>
      <c r="D54" s="87">
        <v>0</v>
      </c>
    </row>
    <row r="55" spans="1:4" s="5" customFormat="1" ht="12" thickBot="1" x14ac:dyDescent="0.2">
      <c r="A55" s="117" t="s">
        <v>193</v>
      </c>
      <c r="B55" s="118">
        <v>38</v>
      </c>
      <c r="C55" s="124">
        <f>C43+C44+C46-C47+C49-C50+C52-C53-C54</f>
        <v>6783066962</v>
      </c>
      <c r="D55" s="124">
        <f>D43+D44+D46-D47+D49-D50+D52-D53-D54</f>
        <v>7830647783</v>
      </c>
    </row>
    <row r="56" spans="1:4" s="5" customFormat="1" ht="16.5" customHeight="1" x14ac:dyDescent="0.15">
      <c r="A56" s="7"/>
    </row>
  </sheetData>
  <sheetProtection selectLockedCells="1"/>
  <mergeCells count="6">
    <mergeCell ref="B4:B5"/>
    <mergeCell ref="C4:D4"/>
    <mergeCell ref="A4:A5"/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4:D44"/>
    <dataValidation type="whole" allowBlank="1" showInputMessage="1" showErrorMessage="1" errorTitle="Eroare format data" error="Eroare format data" sqref="C49:D50 C41:D41">
      <formula1>0</formula1>
      <formula2>1E+23</formula2>
    </dataValidation>
    <dataValidation type="whole" allowBlank="1" showInputMessage="1" showErrorMessage="1" errorTitle="Eroare format data" error="Eroare format data" sqref="C46:D47 C24:D24">
      <formula1>0</formula1>
      <formula2>1E+21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zoomScaleSheetLayoutView="100" workbookViewId="0">
      <pane xSplit="1" ySplit="6" topLeftCell="B7" activePane="bottomRight" state="frozen"/>
      <selection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RowHeight="11.25" x14ac:dyDescent="0.2"/>
  <cols>
    <col min="1" max="1" width="66" style="4" customWidth="1"/>
    <col min="2" max="2" width="9" style="4" bestFit="1" customWidth="1"/>
    <col min="3" max="4" width="20.140625" style="4" bestFit="1" customWidth="1"/>
    <col min="5" max="16384" width="9.140625" style="4"/>
  </cols>
  <sheetData>
    <row r="1" spans="1:4" ht="12.75" customHeight="1" x14ac:dyDescent="0.2">
      <c r="A1" s="9" t="s">
        <v>0</v>
      </c>
      <c r="B1" s="132" t="s">
        <v>204</v>
      </c>
      <c r="C1" s="133"/>
      <c r="D1" s="134"/>
    </row>
    <row r="2" spans="1:4" ht="12.75" customHeight="1" x14ac:dyDescent="0.2">
      <c r="A2" s="10" t="s">
        <v>1</v>
      </c>
      <c r="B2" s="130">
        <v>43646</v>
      </c>
      <c r="C2" s="11"/>
      <c r="D2" s="131"/>
    </row>
    <row r="3" spans="1:4" ht="26.25" customHeight="1" thickBot="1" x14ac:dyDescent="0.25">
      <c r="A3" s="126"/>
      <c r="B3" s="147" t="s">
        <v>177</v>
      </c>
      <c r="C3" s="148"/>
      <c r="D3" s="149"/>
    </row>
    <row r="4" spans="1:4" ht="12.75" customHeight="1" thickBot="1" x14ac:dyDescent="0.25">
      <c r="A4" s="12" t="s">
        <v>2</v>
      </c>
      <c r="B4" s="13" t="s">
        <v>32</v>
      </c>
      <c r="C4" s="18" t="s">
        <v>3</v>
      </c>
      <c r="D4" s="19"/>
    </row>
    <row r="5" spans="1:4" ht="12.75" thickBot="1" x14ac:dyDescent="0.25">
      <c r="A5" s="21"/>
      <c r="B5" s="22"/>
      <c r="C5" s="26">
        <v>43466</v>
      </c>
      <c r="D5" s="26">
        <v>43646</v>
      </c>
    </row>
    <row r="6" spans="1:4" ht="12.75" thickBot="1" x14ac:dyDescent="0.25">
      <c r="A6" s="27" t="s">
        <v>4</v>
      </c>
      <c r="B6" s="28" t="s">
        <v>25</v>
      </c>
      <c r="C6" s="146" t="s">
        <v>5</v>
      </c>
      <c r="D6" s="146" t="s">
        <v>6</v>
      </c>
    </row>
    <row r="7" spans="1:4" s="5" customFormat="1" x14ac:dyDescent="0.15">
      <c r="A7" s="29" t="s">
        <v>27</v>
      </c>
      <c r="B7" s="135"/>
      <c r="C7" s="140"/>
      <c r="D7" s="141"/>
    </row>
    <row r="8" spans="1:4" s="5" customFormat="1" x14ac:dyDescent="0.15">
      <c r="A8" s="33" t="s">
        <v>7</v>
      </c>
      <c r="B8" s="34"/>
      <c r="C8" s="37"/>
      <c r="D8" s="38"/>
    </row>
    <row r="9" spans="1:4" s="6" customFormat="1" ht="12" x14ac:dyDescent="0.2">
      <c r="A9" s="40" t="s">
        <v>8</v>
      </c>
      <c r="B9" s="41">
        <v>1</v>
      </c>
      <c r="C9" s="46">
        <v>2773402917</v>
      </c>
      <c r="D9" s="47">
        <v>3480678291</v>
      </c>
    </row>
    <row r="10" spans="1:4" s="6" customFormat="1" ht="12" x14ac:dyDescent="0.2">
      <c r="A10" s="40" t="s">
        <v>9</v>
      </c>
      <c r="B10" s="41">
        <v>2</v>
      </c>
      <c r="C10" s="51">
        <v>12818750021</v>
      </c>
      <c r="D10" s="52">
        <v>13554712961</v>
      </c>
    </row>
    <row r="11" spans="1:4" s="5" customFormat="1" x14ac:dyDescent="0.15">
      <c r="A11" s="33" t="s">
        <v>33</v>
      </c>
      <c r="B11" s="34">
        <v>3</v>
      </c>
      <c r="C11" s="59">
        <f>C9+C10</f>
        <v>15592152938</v>
      </c>
      <c r="D11" s="62">
        <f>D9+D10</f>
        <v>17035391252</v>
      </c>
    </row>
    <row r="12" spans="1:4" s="5" customFormat="1" x14ac:dyDescent="0.15">
      <c r="A12" s="33" t="s">
        <v>10</v>
      </c>
      <c r="B12" s="34"/>
      <c r="C12" s="67"/>
      <c r="D12" s="68"/>
    </row>
    <row r="13" spans="1:4" s="5" customFormat="1" ht="22.5" x14ac:dyDescent="0.15">
      <c r="A13" s="33" t="s">
        <v>178</v>
      </c>
      <c r="B13" s="34"/>
      <c r="C13" s="37"/>
      <c r="D13" s="38"/>
    </row>
    <row r="14" spans="1:4" s="6" customFormat="1" ht="12" x14ac:dyDescent="0.2">
      <c r="A14" s="40" t="s">
        <v>11</v>
      </c>
      <c r="B14" s="41">
        <v>4</v>
      </c>
      <c r="C14" s="46">
        <v>0</v>
      </c>
      <c r="D14" s="47">
        <v>0</v>
      </c>
    </row>
    <row r="15" spans="1:4" s="6" customFormat="1" ht="12" x14ac:dyDescent="0.2">
      <c r="A15" s="40" t="s">
        <v>12</v>
      </c>
      <c r="B15" s="41">
        <v>5</v>
      </c>
      <c r="C15" s="51">
        <v>0</v>
      </c>
      <c r="D15" s="52">
        <v>0</v>
      </c>
    </row>
    <row r="16" spans="1:4" s="6" customFormat="1" ht="12" x14ac:dyDescent="0.2">
      <c r="A16" s="40" t="s">
        <v>35</v>
      </c>
      <c r="B16" s="41">
        <v>6</v>
      </c>
      <c r="C16" s="51">
        <v>0</v>
      </c>
      <c r="D16" s="52">
        <v>0</v>
      </c>
    </row>
    <row r="17" spans="1:4" s="6" customFormat="1" ht="12" x14ac:dyDescent="0.2">
      <c r="A17" s="40" t="s">
        <v>13</v>
      </c>
      <c r="B17" s="41">
        <v>7</v>
      </c>
      <c r="C17" s="51">
        <v>0</v>
      </c>
      <c r="D17" s="52">
        <v>0</v>
      </c>
    </row>
    <row r="18" spans="1:4" s="6" customFormat="1" ht="12" x14ac:dyDescent="0.2">
      <c r="A18" s="40" t="s">
        <v>14</v>
      </c>
      <c r="B18" s="41">
        <v>8</v>
      </c>
      <c r="C18" s="51">
        <v>9076730</v>
      </c>
      <c r="D18" s="52">
        <v>110517766</v>
      </c>
    </row>
    <row r="19" spans="1:4" s="5" customFormat="1" x14ac:dyDescent="0.15">
      <c r="A19" s="33" t="s">
        <v>34</v>
      </c>
      <c r="B19" s="75">
        <v>9</v>
      </c>
      <c r="C19" s="78">
        <f>C14+C15+C16+C17+C18</f>
        <v>9076730</v>
      </c>
      <c r="D19" s="81">
        <f>D14+D15+D16+D17+D18</f>
        <v>110517766</v>
      </c>
    </row>
    <row r="20" spans="1:4" s="5" customFormat="1" x14ac:dyDescent="0.15">
      <c r="A20" s="82" t="s">
        <v>15</v>
      </c>
      <c r="B20" s="34"/>
      <c r="C20" s="37"/>
      <c r="D20" s="38"/>
    </row>
    <row r="21" spans="1:4" s="6" customFormat="1" ht="18.75" customHeight="1" x14ac:dyDescent="0.2">
      <c r="A21" s="83" t="s">
        <v>16</v>
      </c>
      <c r="B21" s="41">
        <v>10</v>
      </c>
      <c r="C21" s="46">
        <v>1365465031</v>
      </c>
      <c r="D21" s="47">
        <v>2275766578</v>
      </c>
    </row>
    <row r="22" spans="1:4" s="5" customFormat="1" x14ac:dyDescent="0.15">
      <c r="A22" s="33" t="s">
        <v>194</v>
      </c>
      <c r="B22" s="34">
        <v>11</v>
      </c>
      <c r="C22" s="84">
        <v>11214937</v>
      </c>
      <c r="D22" s="85">
        <v>195528623</v>
      </c>
    </row>
    <row r="23" spans="1:4" s="5" customFormat="1" x14ac:dyDescent="0.15">
      <c r="A23" s="82" t="s">
        <v>29</v>
      </c>
      <c r="B23" s="34">
        <v>12</v>
      </c>
      <c r="C23" s="90">
        <f>C19+C21+C22</f>
        <v>1385756698</v>
      </c>
      <c r="D23" s="93">
        <f>D19+D21+D22</f>
        <v>2581812967</v>
      </c>
    </row>
    <row r="24" spans="1:4" s="5" customFormat="1" x14ac:dyDescent="0.15">
      <c r="A24" s="82" t="s">
        <v>28</v>
      </c>
      <c r="B24" s="34">
        <v>13</v>
      </c>
      <c r="C24" s="94"/>
      <c r="D24" s="95"/>
    </row>
    <row r="25" spans="1:4" s="5" customFormat="1" x14ac:dyDescent="0.15">
      <c r="A25" s="82" t="s">
        <v>26</v>
      </c>
      <c r="B25" s="34"/>
      <c r="C25" s="37"/>
      <c r="D25" s="38"/>
    </row>
    <row r="26" spans="1:4" s="6" customFormat="1" x14ac:dyDescent="0.2">
      <c r="A26" s="83" t="s">
        <v>17</v>
      </c>
      <c r="B26" s="41">
        <v>14</v>
      </c>
      <c r="C26" s="46">
        <v>0</v>
      </c>
      <c r="D26" s="47">
        <v>0</v>
      </c>
    </row>
    <row r="27" spans="1:4" s="6" customFormat="1" x14ac:dyDescent="0.2">
      <c r="A27" s="83" t="s">
        <v>18</v>
      </c>
      <c r="B27" s="41">
        <v>15</v>
      </c>
      <c r="C27" s="51">
        <v>66495</v>
      </c>
      <c r="D27" s="52">
        <v>47358</v>
      </c>
    </row>
    <row r="28" spans="1:4" s="6" customFormat="1" x14ac:dyDescent="0.2">
      <c r="A28" s="83" t="s">
        <v>19</v>
      </c>
      <c r="B28" s="41">
        <v>16</v>
      </c>
      <c r="C28" s="51"/>
      <c r="D28" s="52">
        <v>0</v>
      </c>
    </row>
    <row r="29" spans="1:4" s="6" customFormat="1" ht="12.75" x14ac:dyDescent="0.2">
      <c r="A29" s="83" t="s">
        <v>197</v>
      </c>
      <c r="B29" s="41">
        <v>17</v>
      </c>
      <c r="C29" s="51">
        <v>882477</v>
      </c>
      <c r="D29" s="52">
        <v>1842044</v>
      </c>
    </row>
    <row r="30" spans="1:4" s="6" customFormat="1" x14ac:dyDescent="0.2">
      <c r="A30" s="83" t="s">
        <v>195</v>
      </c>
      <c r="B30" s="41">
        <v>18</v>
      </c>
      <c r="C30" s="51">
        <v>8751836</v>
      </c>
      <c r="D30" s="52">
        <v>59926584</v>
      </c>
    </row>
    <row r="31" spans="1:4" s="5" customFormat="1" x14ac:dyDescent="0.15">
      <c r="A31" s="82" t="s">
        <v>30</v>
      </c>
      <c r="B31" s="34">
        <v>19</v>
      </c>
      <c r="C31" s="90">
        <f>SUM(C26:C30)</f>
        <v>9700808</v>
      </c>
      <c r="D31" s="93">
        <f>SUM(D26:D30)</f>
        <v>61815986</v>
      </c>
    </row>
    <row r="32" spans="1:4" s="5" customFormat="1" ht="25.5" customHeight="1" x14ac:dyDescent="0.15">
      <c r="A32" s="82" t="s">
        <v>20</v>
      </c>
      <c r="B32" s="34">
        <v>20</v>
      </c>
      <c r="C32" s="90">
        <f>C23+C24-C31-C41</f>
        <v>1369132375</v>
      </c>
      <c r="D32" s="93">
        <f>D23+D24-D31-D41</f>
        <v>2510702819</v>
      </c>
    </row>
    <row r="33" spans="1:4" s="5" customFormat="1" ht="15.75" customHeight="1" x14ac:dyDescent="0.15">
      <c r="A33" s="82" t="s">
        <v>21</v>
      </c>
      <c r="B33" s="34">
        <v>21</v>
      </c>
      <c r="C33" s="59">
        <f>C11+C32</f>
        <v>16961285313</v>
      </c>
      <c r="D33" s="62">
        <f>D11+D32</f>
        <v>19546094071</v>
      </c>
    </row>
    <row r="34" spans="1:4" s="5" customFormat="1" x14ac:dyDescent="0.15">
      <c r="A34" s="82" t="s">
        <v>22</v>
      </c>
      <c r="B34" s="34"/>
      <c r="C34" s="37"/>
      <c r="D34" s="38"/>
    </row>
    <row r="35" spans="1:4" s="6" customFormat="1" x14ac:dyDescent="0.2">
      <c r="A35" s="83" t="s">
        <v>23</v>
      </c>
      <c r="B35" s="41">
        <v>22</v>
      </c>
      <c r="C35" s="46">
        <v>0</v>
      </c>
      <c r="D35" s="47">
        <v>0</v>
      </c>
    </row>
    <row r="36" spans="1:4" s="6" customFormat="1" x14ac:dyDescent="0.2">
      <c r="A36" s="83" t="s">
        <v>18</v>
      </c>
      <c r="B36" s="41">
        <v>23</v>
      </c>
      <c r="C36" s="51">
        <v>0</v>
      </c>
      <c r="D36" s="52">
        <v>0</v>
      </c>
    </row>
    <row r="37" spans="1:4" s="6" customFormat="1" x14ac:dyDescent="0.2">
      <c r="A37" s="83" t="s">
        <v>19</v>
      </c>
      <c r="B37" s="41">
        <v>24</v>
      </c>
      <c r="C37" s="51">
        <v>0</v>
      </c>
      <c r="D37" s="52">
        <v>0</v>
      </c>
    </row>
    <row r="38" spans="1:4" s="6" customFormat="1" x14ac:dyDescent="0.2">
      <c r="A38" s="83" t="s">
        <v>179</v>
      </c>
      <c r="B38" s="41">
        <v>25</v>
      </c>
      <c r="C38" s="51">
        <v>0</v>
      </c>
      <c r="D38" s="52">
        <v>0</v>
      </c>
    </row>
    <row r="39" spans="1:4" s="6" customFormat="1" x14ac:dyDescent="0.2">
      <c r="A39" s="83" t="s">
        <v>196</v>
      </c>
      <c r="B39" s="41">
        <v>26</v>
      </c>
      <c r="C39" s="51">
        <v>0</v>
      </c>
      <c r="D39" s="52">
        <v>0</v>
      </c>
    </row>
    <row r="40" spans="1:4" s="5" customFormat="1" x14ac:dyDescent="0.15">
      <c r="A40" s="82" t="s">
        <v>31</v>
      </c>
      <c r="B40" s="34">
        <v>27</v>
      </c>
      <c r="C40" s="90">
        <f>SUM(C35:C39)</f>
        <v>0</v>
      </c>
      <c r="D40" s="93">
        <f>SUM(D35:D39)</f>
        <v>0</v>
      </c>
    </row>
    <row r="41" spans="1:4" s="5" customFormat="1" x14ac:dyDescent="0.15">
      <c r="A41" s="82" t="s">
        <v>24</v>
      </c>
      <c r="B41" s="34">
        <v>28</v>
      </c>
      <c r="C41" s="94">
        <v>6923515</v>
      </c>
      <c r="D41" s="95">
        <v>9294162</v>
      </c>
    </row>
    <row r="42" spans="1:4" s="5" customFormat="1" x14ac:dyDescent="0.15">
      <c r="A42" s="82" t="s">
        <v>180</v>
      </c>
      <c r="B42" s="34"/>
      <c r="C42" s="67"/>
      <c r="D42" s="68"/>
    </row>
    <row r="43" spans="1:4" s="6" customFormat="1" x14ac:dyDescent="0.2">
      <c r="A43" s="83" t="s">
        <v>181</v>
      </c>
      <c r="B43" s="41">
        <v>29</v>
      </c>
      <c r="C43" s="51">
        <v>16864271638</v>
      </c>
      <c r="D43" s="52">
        <v>18312296287</v>
      </c>
    </row>
    <row r="44" spans="1:4" s="6" customFormat="1" x14ac:dyDescent="0.2">
      <c r="A44" s="102" t="s">
        <v>182</v>
      </c>
      <c r="B44" s="41">
        <v>30</v>
      </c>
      <c r="C44" s="51">
        <v>0</v>
      </c>
      <c r="D44" s="52">
        <v>0</v>
      </c>
    </row>
    <row r="45" spans="1:4" s="6" customFormat="1" x14ac:dyDescent="0.2">
      <c r="A45" s="83" t="s">
        <v>183</v>
      </c>
      <c r="B45" s="41"/>
      <c r="C45" s="105"/>
      <c r="D45" s="54"/>
    </row>
    <row r="46" spans="1:4" s="6" customFormat="1" x14ac:dyDescent="0.2">
      <c r="A46" s="83" t="s">
        <v>184</v>
      </c>
      <c r="B46" s="41">
        <v>31</v>
      </c>
      <c r="C46" s="46">
        <v>0</v>
      </c>
      <c r="D46" s="47">
        <v>0</v>
      </c>
    </row>
    <row r="47" spans="1:4" s="6" customFormat="1" x14ac:dyDescent="0.2">
      <c r="A47" s="83" t="s">
        <v>185</v>
      </c>
      <c r="B47" s="41">
        <v>32</v>
      </c>
      <c r="C47" s="108">
        <v>0</v>
      </c>
      <c r="D47" s="109">
        <v>0</v>
      </c>
    </row>
    <row r="48" spans="1:4" s="6" customFormat="1" ht="12" x14ac:dyDescent="0.2">
      <c r="A48" s="83" t="s">
        <v>186</v>
      </c>
      <c r="B48" s="113"/>
      <c r="C48" s="105"/>
      <c r="D48" s="54"/>
    </row>
    <row r="49" spans="1:4" s="6" customFormat="1" x14ac:dyDescent="0.2">
      <c r="A49" s="83" t="s">
        <v>187</v>
      </c>
      <c r="B49" s="41">
        <v>33</v>
      </c>
      <c r="C49" s="46">
        <v>0</v>
      </c>
      <c r="D49" s="47">
        <v>0</v>
      </c>
    </row>
    <row r="50" spans="1:4" s="6" customFormat="1" x14ac:dyDescent="0.2">
      <c r="A50" s="83" t="s">
        <v>188</v>
      </c>
      <c r="B50" s="41">
        <v>34</v>
      </c>
      <c r="C50" s="108">
        <v>0</v>
      </c>
      <c r="D50" s="109">
        <v>0</v>
      </c>
    </row>
    <row r="51" spans="1:4" s="5" customFormat="1" x14ac:dyDescent="0.15">
      <c r="A51" s="114" t="s">
        <v>189</v>
      </c>
      <c r="B51" s="34"/>
      <c r="C51" s="37"/>
      <c r="D51" s="38"/>
    </row>
    <row r="52" spans="1:4" s="6" customFormat="1" x14ac:dyDescent="0.2">
      <c r="A52" s="83" t="s">
        <v>190</v>
      </c>
      <c r="B52" s="41">
        <v>35</v>
      </c>
      <c r="C52" s="46">
        <v>97013675</v>
      </c>
      <c r="D52" s="47">
        <v>1233797784</v>
      </c>
    </row>
    <row r="53" spans="1:4" s="6" customFormat="1" x14ac:dyDescent="0.2">
      <c r="A53" s="83" t="s">
        <v>191</v>
      </c>
      <c r="B53" s="41">
        <v>36</v>
      </c>
      <c r="C53" s="51">
        <v>0</v>
      </c>
      <c r="D53" s="52">
        <v>0</v>
      </c>
    </row>
    <row r="54" spans="1:4" s="5" customFormat="1" ht="12" thickBot="1" x14ac:dyDescent="0.2">
      <c r="A54" s="115" t="s">
        <v>192</v>
      </c>
      <c r="B54" s="116">
        <v>37</v>
      </c>
      <c r="C54" s="84">
        <v>0</v>
      </c>
      <c r="D54" s="85">
        <v>0</v>
      </c>
    </row>
    <row r="55" spans="1:4" s="5" customFormat="1" ht="12" thickBot="1" x14ac:dyDescent="0.2">
      <c r="A55" s="117" t="s">
        <v>193</v>
      </c>
      <c r="B55" s="118">
        <v>38</v>
      </c>
      <c r="C55" s="121">
        <f>C43+C44+C46-C47+C49-C50+C52-C53-C54</f>
        <v>16961285313</v>
      </c>
      <c r="D55" s="125">
        <f>D43+D44+D46-D47+D49-D50+D52-D53-D54</f>
        <v>19546094071</v>
      </c>
    </row>
    <row r="56" spans="1:4" s="5" customFormat="1" ht="16.5" customHeight="1" x14ac:dyDescent="0.15">
      <c r="A56" s="7"/>
    </row>
  </sheetData>
  <sheetProtection selectLockedCells="1"/>
  <mergeCells count="6">
    <mergeCell ref="B4:B5"/>
    <mergeCell ref="C4:D4"/>
    <mergeCell ref="B3:D3"/>
    <mergeCell ref="A4:A5"/>
    <mergeCell ref="B1:D1"/>
    <mergeCell ref="B2:D2"/>
  </mergeCells>
  <dataValidations count="10">
    <dataValidation allowBlank="1" showInputMessage="1" showErrorMessage="1" errorTitle="Eroare format data" error="Eroare format data" sqref="C44:D44"/>
    <dataValidation type="whole" allowBlank="1" showInputMessage="1" showErrorMessage="1" errorTitle="Eroare format data" error="Eroare format data" sqref="C49:D50 C41:D41">
      <formula1>0</formula1>
      <formula2>1E+23</formula2>
    </dataValidation>
    <dataValidation type="whole" allowBlank="1" showInputMessage="1" showErrorMessage="1" errorTitle="Eroare format data" error="Eroare format data" sqref="C46:D47 C24:D24">
      <formula1>0</formula1>
      <formula2>1E+21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zoomScaleSheetLayoutView="100" workbookViewId="0">
      <pane xSplit="1" ySplit="6" topLeftCell="B7" activePane="bottomRight" state="frozen"/>
      <selection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RowHeight="11.25" x14ac:dyDescent="0.2"/>
  <cols>
    <col min="1" max="1" width="66" style="4" customWidth="1"/>
    <col min="2" max="2" width="10.140625" style="4" customWidth="1"/>
    <col min="3" max="4" width="19" style="4" bestFit="1" customWidth="1"/>
    <col min="5" max="16384" width="9.140625" style="4"/>
  </cols>
  <sheetData>
    <row r="1" spans="1:4" ht="12.75" customHeight="1" x14ac:dyDescent="0.2">
      <c r="A1" s="9" t="s">
        <v>0</v>
      </c>
      <c r="B1" s="127" t="s">
        <v>198</v>
      </c>
      <c r="C1" s="128"/>
      <c r="D1" s="129"/>
    </row>
    <row r="2" spans="1:4" ht="12.75" customHeight="1" x14ac:dyDescent="0.2">
      <c r="A2" s="10" t="s">
        <v>1</v>
      </c>
      <c r="B2" s="130">
        <v>43646</v>
      </c>
      <c r="C2" s="11"/>
      <c r="D2" s="131"/>
    </row>
    <row r="3" spans="1:4" ht="26.25" customHeight="1" thickBot="1" x14ac:dyDescent="0.25">
      <c r="A3" s="126"/>
      <c r="B3" s="147" t="s">
        <v>177</v>
      </c>
      <c r="C3" s="148"/>
      <c r="D3" s="149"/>
    </row>
    <row r="4" spans="1:4" ht="12.75" customHeight="1" x14ac:dyDescent="0.2">
      <c r="A4" s="12" t="s">
        <v>2</v>
      </c>
      <c r="B4" s="13" t="s">
        <v>32</v>
      </c>
      <c r="C4" s="14" t="s">
        <v>3</v>
      </c>
      <c r="D4" s="15"/>
    </row>
    <row r="5" spans="1:4" ht="12.75" thickBot="1" x14ac:dyDescent="0.25">
      <c r="A5" s="21"/>
      <c r="B5" s="22"/>
      <c r="C5" s="23">
        <v>43466</v>
      </c>
      <c r="D5" s="24">
        <v>43646</v>
      </c>
    </row>
    <row r="6" spans="1:4" ht="12.75" thickBot="1" x14ac:dyDescent="0.25">
      <c r="A6" s="27" t="s">
        <v>4</v>
      </c>
      <c r="B6" s="28" t="s">
        <v>25</v>
      </c>
      <c r="C6" s="143" t="s">
        <v>5</v>
      </c>
      <c r="D6" s="144" t="s">
        <v>6</v>
      </c>
    </row>
    <row r="7" spans="1:4" s="5" customFormat="1" ht="12" x14ac:dyDescent="0.15">
      <c r="A7" s="29" t="s">
        <v>27</v>
      </c>
      <c r="B7" s="135"/>
      <c r="C7" s="136"/>
      <c r="D7" s="137"/>
    </row>
    <row r="8" spans="1:4" s="5" customFormat="1" ht="12" x14ac:dyDescent="0.15">
      <c r="A8" s="33" t="s">
        <v>7</v>
      </c>
      <c r="B8" s="34"/>
      <c r="C8" s="30"/>
      <c r="D8" s="31"/>
    </row>
    <row r="9" spans="1:4" s="6" customFormat="1" ht="12" x14ac:dyDescent="0.2">
      <c r="A9" s="40" t="s">
        <v>8</v>
      </c>
      <c r="B9" s="41">
        <v>1</v>
      </c>
      <c r="C9" s="42">
        <v>904723304</v>
      </c>
      <c r="D9" s="43">
        <v>1143804558</v>
      </c>
    </row>
    <row r="10" spans="1:4" s="6" customFormat="1" ht="12" x14ac:dyDescent="0.2">
      <c r="A10" s="40" t="s">
        <v>9</v>
      </c>
      <c r="B10" s="41">
        <v>2</v>
      </c>
      <c r="C10" s="42">
        <v>3462789244</v>
      </c>
      <c r="D10" s="43">
        <v>3997195381</v>
      </c>
    </row>
    <row r="11" spans="1:4" s="5" customFormat="1" x14ac:dyDescent="0.15">
      <c r="A11" s="33" t="s">
        <v>33</v>
      </c>
      <c r="B11" s="34">
        <v>3</v>
      </c>
      <c r="C11" s="57">
        <v>4367512548</v>
      </c>
      <c r="D11" s="58">
        <v>5140999939</v>
      </c>
    </row>
    <row r="12" spans="1:4" s="5" customFormat="1" ht="12" x14ac:dyDescent="0.2">
      <c r="A12" s="33" t="s">
        <v>10</v>
      </c>
      <c r="B12" s="34"/>
      <c r="C12" s="63"/>
      <c r="D12" s="64"/>
    </row>
    <row r="13" spans="1:4" s="5" customFormat="1" ht="23.25" x14ac:dyDescent="0.2">
      <c r="A13" s="33" t="s">
        <v>178</v>
      </c>
      <c r="B13" s="34"/>
      <c r="C13" s="63"/>
      <c r="D13" s="64"/>
    </row>
    <row r="14" spans="1:4" s="6" customFormat="1" ht="12" x14ac:dyDescent="0.2">
      <c r="A14" s="40" t="s">
        <v>11</v>
      </c>
      <c r="B14" s="41">
        <v>4</v>
      </c>
      <c r="C14" s="74">
        <v>0</v>
      </c>
      <c r="D14" s="43">
        <v>0</v>
      </c>
    </row>
    <row r="15" spans="1:4" s="6" customFormat="1" ht="12" x14ac:dyDescent="0.2">
      <c r="A15" s="40" t="s">
        <v>12</v>
      </c>
      <c r="B15" s="41">
        <v>5</v>
      </c>
      <c r="C15" s="74">
        <v>0</v>
      </c>
      <c r="D15" s="43">
        <v>0</v>
      </c>
    </row>
    <row r="16" spans="1:4" s="6" customFormat="1" ht="12" x14ac:dyDescent="0.2">
      <c r="A16" s="40" t="s">
        <v>35</v>
      </c>
      <c r="B16" s="41">
        <v>6</v>
      </c>
      <c r="C16" s="74">
        <v>0</v>
      </c>
      <c r="D16" s="43">
        <v>0</v>
      </c>
    </row>
    <row r="17" spans="1:4" s="6" customFormat="1" ht="12" x14ac:dyDescent="0.2">
      <c r="A17" s="40" t="s">
        <v>13</v>
      </c>
      <c r="B17" s="41">
        <v>7</v>
      </c>
      <c r="C17" s="74">
        <v>0</v>
      </c>
      <c r="D17" s="43">
        <v>0</v>
      </c>
    </row>
    <row r="18" spans="1:4" s="6" customFormat="1" ht="12" x14ac:dyDescent="0.2">
      <c r="A18" s="40" t="s">
        <v>14</v>
      </c>
      <c r="B18" s="41">
        <v>8</v>
      </c>
      <c r="C18" s="42">
        <v>1617900</v>
      </c>
      <c r="D18" s="43">
        <v>19717974</v>
      </c>
    </row>
    <row r="19" spans="1:4" s="5" customFormat="1" x14ac:dyDescent="0.15">
      <c r="A19" s="33" t="s">
        <v>34</v>
      </c>
      <c r="B19" s="75">
        <v>9</v>
      </c>
      <c r="C19" s="76">
        <v>1617900</v>
      </c>
      <c r="D19" s="77">
        <v>19717974</v>
      </c>
    </row>
    <row r="20" spans="1:4" s="5" customFormat="1" ht="12" x14ac:dyDescent="0.2">
      <c r="A20" s="82" t="s">
        <v>15</v>
      </c>
      <c r="B20" s="34"/>
      <c r="C20" s="63"/>
      <c r="D20" s="64"/>
    </row>
    <row r="21" spans="1:4" s="6" customFormat="1" ht="18.75" customHeight="1" x14ac:dyDescent="0.2">
      <c r="A21" s="83" t="s">
        <v>16</v>
      </c>
      <c r="B21" s="41">
        <v>10</v>
      </c>
      <c r="C21" s="74">
        <v>226275771</v>
      </c>
      <c r="D21" s="43">
        <v>239641737</v>
      </c>
    </row>
    <row r="22" spans="1:4" s="5" customFormat="1" ht="12" x14ac:dyDescent="0.2">
      <c r="A22" s="33" t="s">
        <v>194</v>
      </c>
      <c r="B22" s="34">
        <v>11</v>
      </c>
      <c r="C22" s="74">
        <v>3331732</v>
      </c>
      <c r="D22" s="43">
        <v>5484406</v>
      </c>
    </row>
    <row r="23" spans="1:4" s="5" customFormat="1" x14ac:dyDescent="0.15">
      <c r="A23" s="82" t="s">
        <v>29</v>
      </c>
      <c r="B23" s="34">
        <v>12</v>
      </c>
      <c r="C23" s="88">
        <v>231225403</v>
      </c>
      <c r="D23" s="89">
        <v>264844117</v>
      </c>
    </row>
    <row r="24" spans="1:4" s="5" customFormat="1" ht="12" x14ac:dyDescent="0.2">
      <c r="A24" s="82" t="s">
        <v>28</v>
      </c>
      <c r="B24" s="34">
        <v>13</v>
      </c>
      <c r="C24" s="63">
        <v>0</v>
      </c>
      <c r="D24" s="64">
        <v>0</v>
      </c>
    </row>
    <row r="25" spans="1:4" s="5" customFormat="1" ht="12" x14ac:dyDescent="0.2">
      <c r="A25" s="82" t="s">
        <v>26</v>
      </c>
      <c r="B25" s="34"/>
      <c r="C25" s="63"/>
      <c r="D25" s="64"/>
    </row>
    <row r="26" spans="1:4" s="6" customFormat="1" ht="12" x14ac:dyDescent="0.2">
      <c r="A26" s="83" t="s">
        <v>17</v>
      </c>
      <c r="B26" s="41">
        <v>14</v>
      </c>
      <c r="C26" s="74">
        <v>0</v>
      </c>
      <c r="D26" s="43">
        <v>0</v>
      </c>
    </row>
    <row r="27" spans="1:4" s="6" customFormat="1" ht="12" x14ac:dyDescent="0.2">
      <c r="A27" s="83" t="s">
        <v>18</v>
      </c>
      <c r="B27" s="41">
        <v>15</v>
      </c>
      <c r="C27" s="74">
        <v>2343739</v>
      </c>
      <c r="D27" s="43">
        <v>1082783</v>
      </c>
    </row>
    <row r="28" spans="1:4" s="6" customFormat="1" ht="12" x14ac:dyDescent="0.2">
      <c r="A28" s="83" t="s">
        <v>19</v>
      </c>
      <c r="B28" s="41">
        <v>16</v>
      </c>
      <c r="C28" s="74">
        <v>0</v>
      </c>
      <c r="D28" s="43">
        <v>0</v>
      </c>
    </row>
    <row r="29" spans="1:4" s="6" customFormat="1" ht="12.75" x14ac:dyDescent="0.2">
      <c r="A29" s="83" t="s">
        <v>197</v>
      </c>
      <c r="B29" s="41">
        <v>17</v>
      </c>
      <c r="C29" s="74">
        <v>17741</v>
      </c>
      <c r="D29" s="43">
        <v>115945</v>
      </c>
    </row>
    <row r="30" spans="1:4" s="6" customFormat="1" ht="12" x14ac:dyDescent="0.2">
      <c r="A30" s="83" t="s">
        <v>195</v>
      </c>
      <c r="B30" s="41">
        <v>18</v>
      </c>
      <c r="C30" s="74">
        <v>0</v>
      </c>
      <c r="D30" s="43">
        <v>0</v>
      </c>
    </row>
    <row r="31" spans="1:4" s="5" customFormat="1" x14ac:dyDescent="0.15">
      <c r="A31" s="82" t="s">
        <v>30</v>
      </c>
      <c r="B31" s="34">
        <v>19</v>
      </c>
      <c r="C31" s="88">
        <v>2361480</v>
      </c>
      <c r="D31" s="89">
        <v>1198728</v>
      </c>
    </row>
    <row r="32" spans="1:4" s="5" customFormat="1" ht="25.5" customHeight="1" x14ac:dyDescent="0.15">
      <c r="A32" s="82" t="s">
        <v>20</v>
      </c>
      <c r="B32" s="34">
        <v>20</v>
      </c>
      <c r="C32" s="88">
        <v>227246023</v>
      </c>
      <c r="D32" s="89">
        <v>261292417</v>
      </c>
    </row>
    <row r="33" spans="1:4" s="5" customFormat="1" ht="15.75" customHeight="1" x14ac:dyDescent="0.15">
      <c r="A33" s="82" t="s">
        <v>21</v>
      </c>
      <c r="B33" s="34">
        <v>21</v>
      </c>
      <c r="C33" s="57">
        <v>4594758571</v>
      </c>
      <c r="D33" s="58">
        <v>5402292356</v>
      </c>
    </row>
    <row r="34" spans="1:4" s="5" customFormat="1" ht="12" x14ac:dyDescent="0.2">
      <c r="A34" s="82" t="s">
        <v>22</v>
      </c>
      <c r="B34" s="34"/>
      <c r="C34" s="63"/>
      <c r="D34" s="64"/>
    </row>
    <row r="35" spans="1:4" s="6" customFormat="1" ht="12" x14ac:dyDescent="0.2">
      <c r="A35" s="83" t="s">
        <v>23</v>
      </c>
      <c r="B35" s="41">
        <v>22</v>
      </c>
      <c r="C35" s="74">
        <v>0</v>
      </c>
      <c r="D35" s="43">
        <v>0</v>
      </c>
    </row>
    <row r="36" spans="1:4" s="6" customFormat="1" ht="12" x14ac:dyDescent="0.2">
      <c r="A36" s="83" t="s">
        <v>18</v>
      </c>
      <c r="B36" s="41">
        <v>23</v>
      </c>
      <c r="C36" s="74">
        <v>0</v>
      </c>
      <c r="D36" s="43">
        <v>0</v>
      </c>
    </row>
    <row r="37" spans="1:4" s="6" customFormat="1" ht="12" x14ac:dyDescent="0.2">
      <c r="A37" s="83" t="s">
        <v>19</v>
      </c>
      <c r="B37" s="41">
        <v>24</v>
      </c>
      <c r="C37" s="74">
        <v>0</v>
      </c>
      <c r="D37" s="43">
        <v>0</v>
      </c>
    </row>
    <row r="38" spans="1:4" s="6" customFormat="1" ht="12" x14ac:dyDescent="0.2">
      <c r="A38" s="83" t="s">
        <v>179</v>
      </c>
      <c r="B38" s="41">
        <v>25</v>
      </c>
      <c r="C38" s="74">
        <v>0</v>
      </c>
      <c r="D38" s="43">
        <v>0</v>
      </c>
    </row>
    <row r="39" spans="1:4" s="6" customFormat="1" ht="12" x14ac:dyDescent="0.2">
      <c r="A39" s="83" t="s">
        <v>196</v>
      </c>
      <c r="B39" s="41">
        <v>26</v>
      </c>
      <c r="C39" s="74"/>
      <c r="D39" s="43">
        <v>0</v>
      </c>
    </row>
    <row r="40" spans="1:4" s="5" customFormat="1" ht="12" x14ac:dyDescent="0.2">
      <c r="A40" s="82" t="s">
        <v>31</v>
      </c>
      <c r="B40" s="34">
        <v>27</v>
      </c>
      <c r="C40" s="100">
        <v>0</v>
      </c>
      <c r="D40" s="101">
        <v>0</v>
      </c>
    </row>
    <row r="41" spans="1:4" s="5" customFormat="1" ht="12" x14ac:dyDescent="0.2">
      <c r="A41" s="82" t="s">
        <v>24</v>
      </c>
      <c r="B41" s="34">
        <v>28</v>
      </c>
      <c r="C41" s="63">
        <v>1617900</v>
      </c>
      <c r="D41" s="64">
        <v>2352972</v>
      </c>
    </row>
    <row r="42" spans="1:4" s="5" customFormat="1" ht="12" x14ac:dyDescent="0.2">
      <c r="A42" s="82" t="s">
        <v>180</v>
      </c>
      <c r="B42" s="34"/>
      <c r="C42" s="63"/>
      <c r="D42" s="64"/>
    </row>
    <row r="43" spans="1:4" s="6" customFormat="1" ht="12" x14ac:dyDescent="0.2">
      <c r="A43" s="83" t="s">
        <v>181</v>
      </c>
      <c r="B43" s="41">
        <v>29</v>
      </c>
      <c r="C43" s="74">
        <v>4109839251</v>
      </c>
      <c r="D43" s="43">
        <v>4533590607</v>
      </c>
    </row>
    <row r="44" spans="1:4" s="6" customFormat="1" ht="12" x14ac:dyDescent="0.2">
      <c r="A44" s="102" t="s">
        <v>182</v>
      </c>
      <c r="B44" s="41">
        <v>30</v>
      </c>
      <c r="C44" s="74">
        <v>0</v>
      </c>
      <c r="D44" s="43">
        <v>0</v>
      </c>
    </row>
    <row r="45" spans="1:4" s="6" customFormat="1" ht="12" x14ac:dyDescent="0.2">
      <c r="A45" s="83" t="s">
        <v>183</v>
      </c>
      <c r="B45" s="41"/>
      <c r="C45" s="74"/>
      <c r="D45" s="43"/>
    </row>
    <row r="46" spans="1:4" s="6" customFormat="1" ht="12" x14ac:dyDescent="0.2">
      <c r="A46" s="83" t="s">
        <v>184</v>
      </c>
      <c r="B46" s="41">
        <v>31</v>
      </c>
      <c r="C46" s="74">
        <v>449732926</v>
      </c>
      <c r="D46" s="43">
        <v>484919320</v>
      </c>
    </row>
    <row r="47" spans="1:4" s="6" customFormat="1" ht="12" x14ac:dyDescent="0.2">
      <c r="A47" s="83" t="s">
        <v>185</v>
      </c>
      <c r="B47" s="41">
        <v>32</v>
      </c>
      <c r="C47" s="74">
        <v>0</v>
      </c>
      <c r="D47" s="43">
        <v>0</v>
      </c>
    </row>
    <row r="48" spans="1:4" s="6" customFormat="1" ht="12" x14ac:dyDescent="0.2">
      <c r="A48" s="83" t="s">
        <v>186</v>
      </c>
      <c r="B48" s="113"/>
      <c r="C48" s="74"/>
      <c r="D48" s="43"/>
    </row>
    <row r="49" spans="1:4" s="6" customFormat="1" ht="12" x14ac:dyDescent="0.2">
      <c r="A49" s="83" t="s">
        <v>187</v>
      </c>
      <c r="B49" s="41">
        <v>33</v>
      </c>
      <c r="C49" s="74">
        <v>0</v>
      </c>
      <c r="D49" s="43">
        <v>0</v>
      </c>
    </row>
    <row r="50" spans="1:4" s="6" customFormat="1" ht="12" x14ac:dyDescent="0.2">
      <c r="A50" s="83" t="s">
        <v>188</v>
      </c>
      <c r="B50" s="41">
        <v>34</v>
      </c>
      <c r="C50" s="74">
        <v>0</v>
      </c>
      <c r="D50" s="43">
        <v>0</v>
      </c>
    </row>
    <row r="51" spans="1:4" s="5" customFormat="1" ht="12" x14ac:dyDescent="0.2">
      <c r="A51" s="114" t="s">
        <v>189</v>
      </c>
      <c r="B51" s="34"/>
      <c r="C51" s="63"/>
      <c r="D51" s="64"/>
    </row>
    <row r="52" spans="1:4" s="6" customFormat="1" ht="12" x14ac:dyDescent="0.2">
      <c r="A52" s="83" t="s">
        <v>190</v>
      </c>
      <c r="B52" s="41">
        <v>35</v>
      </c>
      <c r="C52" s="74">
        <v>35186394</v>
      </c>
      <c r="D52" s="43">
        <v>383782429</v>
      </c>
    </row>
    <row r="53" spans="1:4" s="6" customFormat="1" ht="12" x14ac:dyDescent="0.2">
      <c r="A53" s="83" t="s">
        <v>191</v>
      </c>
      <c r="B53" s="41">
        <v>36</v>
      </c>
      <c r="C53" s="74">
        <v>0</v>
      </c>
      <c r="D53" s="43">
        <v>0</v>
      </c>
    </row>
    <row r="54" spans="1:4" s="5" customFormat="1" ht="12.75" thickBot="1" x14ac:dyDescent="0.25">
      <c r="A54" s="115" t="s">
        <v>192</v>
      </c>
      <c r="B54" s="116">
        <v>37</v>
      </c>
      <c r="C54" s="74">
        <v>0</v>
      </c>
      <c r="D54" s="43">
        <v>0</v>
      </c>
    </row>
    <row r="55" spans="1:4" s="5" customFormat="1" ht="12" thickBot="1" x14ac:dyDescent="0.2">
      <c r="A55" s="117" t="s">
        <v>193</v>
      </c>
      <c r="B55" s="118">
        <v>38</v>
      </c>
      <c r="C55" s="119">
        <v>4594758571</v>
      </c>
      <c r="D55" s="120">
        <v>5402292356</v>
      </c>
    </row>
    <row r="56" spans="1:4" s="5" customFormat="1" ht="16.5" customHeight="1" x14ac:dyDescent="0.15">
      <c r="A56" s="7"/>
      <c r="B56" s="8"/>
      <c r="C56" s="8"/>
      <c r="D56" s="8"/>
    </row>
  </sheetData>
  <sheetProtection selectLockedCells="1"/>
  <mergeCells count="6">
    <mergeCell ref="A4:A5"/>
    <mergeCell ref="C4:D4"/>
    <mergeCell ref="B4:B5"/>
    <mergeCell ref="B1:D1"/>
    <mergeCell ref="B3:D3"/>
    <mergeCell ref="B2:D2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3:D43">
      <formula1>0</formula1>
      <formula2>1E+22</formula2>
    </dataValidation>
    <dataValidation type="whole" allowBlank="1" showInputMessage="1" showErrorMessage="1" errorTitle="Eroare format data" error="Eroare format data" sqref="C52:D54">
      <formula1>0</formula1>
      <formula2>1000000000000000000</formula2>
    </dataValidation>
    <dataValidation type="whole" allowBlank="1" showInputMessage="1" showErrorMessage="1" errorTitle="Eroare format data" error="Eroare format data" sqref="C24:D24 C46:D47">
      <formula1>0</formula1>
      <formula2>1E+21</formula2>
    </dataValidation>
    <dataValidation type="whole" allowBlank="1" showInputMessage="1" showErrorMessage="1" errorTitle="Eroare format data" error="Eroare format data" sqref="C41:D41 C49:D50">
      <formula1>0</formula1>
      <formula2>1E+23</formula2>
    </dataValidation>
    <dataValidation allowBlank="1" showInputMessage="1" showErrorMessage="1" errorTitle="Eroare format data" error="Eroare format data" sqref="C44:D44"/>
  </dataValidations>
  <hyperlinks>
    <hyperlink ref="A38" location="_ftn1" display="_ftn1"/>
  </hyperlinks>
  <pageMargins left="0.75" right="0.75" top="0.48" bottom="0.48" header="0.49" footer="0.42"/>
  <pageSetup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"/>
  <sheetViews>
    <sheetView topLeftCell="DQ1" workbookViewId="0">
      <selection activeCell="DY34" sqref="DY34"/>
    </sheetView>
  </sheetViews>
  <sheetFormatPr defaultRowHeight="12.75" x14ac:dyDescent="0.2"/>
  <cols>
    <col min="4" max="5" width="10" bestFit="1" customWidth="1"/>
    <col min="6" max="6" width="14.85546875" customWidth="1"/>
    <col min="7" max="7" width="10.140625" bestFit="1" customWidth="1"/>
    <col min="8" max="8" width="12.28515625" customWidth="1"/>
  </cols>
  <sheetData>
    <row r="1" spans="1:141" x14ac:dyDescent="0.2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s="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71</v>
      </c>
      <c r="AK1" t="s">
        <v>72</v>
      </c>
      <c r="AL1" t="s">
        <v>73</v>
      </c>
      <c r="AM1" t="s">
        <v>74</v>
      </c>
      <c r="AN1" t="s">
        <v>75</v>
      </c>
      <c r="AO1" t="s">
        <v>76</v>
      </c>
      <c r="AP1" t="s">
        <v>77</v>
      </c>
      <c r="AQ1" t="s">
        <v>78</v>
      </c>
      <c r="AR1" t="s">
        <v>79</v>
      </c>
      <c r="AS1" t="s">
        <v>80</v>
      </c>
      <c r="AT1" t="s">
        <v>81</v>
      </c>
      <c r="AU1" t="s">
        <v>82</v>
      </c>
      <c r="AV1" t="s">
        <v>83</v>
      </c>
      <c r="AW1" t="s">
        <v>84</v>
      </c>
      <c r="AX1" t="s">
        <v>85</v>
      </c>
      <c r="AY1" t="s">
        <v>86</v>
      </c>
      <c r="AZ1" t="s">
        <v>87</v>
      </c>
      <c r="BA1" t="s">
        <v>88</v>
      </c>
      <c r="BB1" t="s">
        <v>89</v>
      </c>
      <c r="BC1" t="s">
        <v>90</v>
      </c>
      <c r="BD1" t="s">
        <v>91</v>
      </c>
      <c r="BE1" t="s">
        <v>92</v>
      </c>
      <c r="BF1" t="s">
        <v>93</v>
      </c>
      <c r="BG1" t="s">
        <v>94</v>
      </c>
      <c r="BH1" t="s">
        <v>95</v>
      </c>
      <c r="BI1" t="s">
        <v>96</v>
      </c>
      <c r="BJ1" t="s">
        <v>97</v>
      </c>
      <c r="BK1" t="s">
        <v>98</v>
      </c>
      <c r="BL1" t="s">
        <v>99</v>
      </c>
      <c r="BM1" t="s">
        <v>100</v>
      </c>
      <c r="BN1" t="s">
        <v>101</v>
      </c>
      <c r="BO1" t="s">
        <v>102</v>
      </c>
      <c r="BP1" t="s">
        <v>103</v>
      </c>
      <c r="BQ1" t="s">
        <v>104</v>
      </c>
      <c r="BR1" t="s">
        <v>105</v>
      </c>
      <c r="BS1" t="s">
        <v>106</v>
      </c>
      <c r="BT1" t="s">
        <v>107</v>
      </c>
      <c r="BU1" t="s">
        <v>108</v>
      </c>
      <c r="BV1" t="s">
        <v>109</v>
      </c>
      <c r="BW1" t="s">
        <v>110</v>
      </c>
      <c r="BX1" t="s">
        <v>111</v>
      </c>
      <c r="BY1" t="s">
        <v>112</v>
      </c>
      <c r="BZ1" t="s">
        <v>113</v>
      </c>
      <c r="CA1" t="s">
        <v>114</v>
      </c>
      <c r="CB1" t="s">
        <v>115</v>
      </c>
      <c r="CC1" t="s">
        <v>116</v>
      </c>
      <c r="CD1" t="s">
        <v>117</v>
      </c>
      <c r="CE1" t="s">
        <v>118</v>
      </c>
      <c r="CF1" t="s">
        <v>119</v>
      </c>
      <c r="CG1" t="s">
        <v>120</v>
      </c>
      <c r="CH1" t="s">
        <v>121</v>
      </c>
      <c r="CI1" t="s">
        <v>122</v>
      </c>
      <c r="CJ1" t="s">
        <v>123</v>
      </c>
      <c r="CK1" t="s">
        <v>124</v>
      </c>
      <c r="CL1" t="s">
        <v>125</v>
      </c>
      <c r="CM1" t="s">
        <v>126</v>
      </c>
      <c r="CN1" t="s">
        <v>127</v>
      </c>
      <c r="CO1" t="s">
        <v>128</v>
      </c>
      <c r="CP1" t="s">
        <v>129</v>
      </c>
      <c r="CQ1" t="s">
        <v>130</v>
      </c>
      <c r="CR1" t="s">
        <v>131</v>
      </c>
      <c r="CS1" t="s">
        <v>132</v>
      </c>
      <c r="CT1" t="s">
        <v>133</v>
      </c>
      <c r="CU1" t="s">
        <v>134</v>
      </c>
      <c r="CV1" t="s">
        <v>135</v>
      </c>
      <c r="CW1" t="s">
        <v>136</v>
      </c>
      <c r="CX1" t="s">
        <v>137</v>
      </c>
      <c r="CY1" t="s">
        <v>138</v>
      </c>
      <c r="CZ1" t="s">
        <v>139</v>
      </c>
      <c r="DA1" t="s">
        <v>140</v>
      </c>
      <c r="DB1" t="s">
        <v>141</v>
      </c>
      <c r="DC1" t="s">
        <v>142</v>
      </c>
      <c r="DD1" t="s">
        <v>143</v>
      </c>
      <c r="DE1" t="s">
        <v>144</v>
      </c>
      <c r="DF1" t="s">
        <v>145</v>
      </c>
      <c r="DG1" t="s">
        <v>146</v>
      </c>
      <c r="DH1" t="s">
        <v>147</v>
      </c>
      <c r="DI1" t="s">
        <v>148</v>
      </c>
      <c r="DJ1" t="s">
        <v>149</v>
      </c>
      <c r="DK1" t="s">
        <v>150</v>
      </c>
      <c r="DL1" t="s">
        <v>151</v>
      </c>
      <c r="DM1" t="s">
        <v>152</v>
      </c>
      <c r="DN1" t="s">
        <v>153</v>
      </c>
      <c r="DO1" t="s">
        <v>154</v>
      </c>
      <c r="DP1" t="s">
        <v>155</v>
      </c>
      <c r="DQ1" t="s">
        <v>156</v>
      </c>
      <c r="DR1" t="s">
        <v>157</v>
      </c>
      <c r="DS1" t="s">
        <v>158</v>
      </c>
      <c r="DT1" t="s">
        <v>159</v>
      </c>
      <c r="DU1" t="s">
        <v>160</v>
      </c>
      <c r="DV1" t="s">
        <v>161</v>
      </c>
      <c r="DW1" t="s">
        <v>162</v>
      </c>
      <c r="DX1" t="s">
        <v>163</v>
      </c>
      <c r="DY1" t="s">
        <v>164</v>
      </c>
      <c r="DZ1" t="s">
        <v>165</v>
      </c>
      <c r="EA1" t="s">
        <v>166</v>
      </c>
      <c r="EB1" t="s">
        <v>167</v>
      </c>
      <c r="EC1" t="s">
        <v>168</v>
      </c>
      <c r="ED1" t="s">
        <v>169</v>
      </c>
      <c r="EE1" t="s">
        <v>170</v>
      </c>
      <c r="EF1" t="s">
        <v>171</v>
      </c>
      <c r="EG1" t="s">
        <v>172</v>
      </c>
      <c r="EH1" t="s">
        <v>173</v>
      </c>
      <c r="EI1" t="s">
        <v>174</v>
      </c>
      <c r="EJ1" t="s">
        <v>175</v>
      </c>
      <c r="EK1" t="s">
        <v>176</v>
      </c>
    </row>
    <row r="2" spans="1:141" x14ac:dyDescent="0.2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FPAP ARIPI</vt:lpstr>
      <vt:lpstr>FPAP AZT VIIT. TAU</vt:lpstr>
      <vt:lpstr>FPAP BCR</vt:lpstr>
      <vt:lpstr>FPAP BRD</vt:lpstr>
      <vt:lpstr>FPAP METLIFE</vt:lpstr>
      <vt:lpstr>FPAP NN</vt:lpstr>
      <vt:lpstr>FPAP VITAL</vt:lpstr>
      <vt:lpstr>CF</vt:lpstr>
      <vt:lpstr>'FPAP ARIPI'!Print_Area</vt:lpstr>
      <vt:lpstr>'FPAP AZT VIIT. TAU'!Print_Area</vt:lpstr>
      <vt:lpstr>'FPAP BCR'!Print_Area</vt:lpstr>
      <vt:lpstr>'FPAP BRD'!Print_Area</vt:lpstr>
      <vt:lpstr>'FPAP METLIFE'!Print_Area</vt:lpstr>
      <vt:lpstr>'FPAP NN'!Print_Area</vt:lpstr>
      <vt:lpstr>'FPAP VITAL'!Print_Area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cristina.ilinca</cp:lastModifiedBy>
  <cp:lastPrinted>2018-08-06T12:56:09Z</cp:lastPrinted>
  <dcterms:created xsi:type="dcterms:W3CDTF">1996-10-14T23:33:28Z</dcterms:created>
  <dcterms:modified xsi:type="dcterms:W3CDTF">2020-02-18T09:34:22Z</dcterms:modified>
  <cp:category>SITUATII-FINANCIARE-31122009_fonduri</cp:category>
</cp:coreProperties>
</file>