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35" tabRatio="460" firstSheet="3" activeTab="7"/>
  </bookViews>
  <sheets>
    <sheet name="FPAP ALICO" sheetId="1" r:id="rId1"/>
    <sheet name="FPAP ARIPI" sheetId="2" r:id="rId2"/>
    <sheet name="FPAP AZT VIITORUL TAU" sheetId="3" r:id="rId3"/>
    <sheet name="FPFP BCR" sheetId="4" r:id="rId4"/>
    <sheet name="FPFP BRD" sheetId="5" r:id="rId5"/>
    <sheet name="FPAP EUREKO" sheetId="6" r:id="rId6"/>
    <sheet name="FPAP ING" sheetId="7" r:id="rId7"/>
    <sheet name="FPAP VITAL" sheetId="8" r:id="rId8"/>
    <sheet name="CF" sheetId="9" state="hidden" r:id="rId9"/>
  </sheets>
  <externalReferences>
    <externalReference r:id="rId12"/>
    <externalReference r:id="rId13"/>
    <externalReference r:id="rId14"/>
  </externalReferences>
  <definedNames>
    <definedName name="BUCURESTI">'[1]XX'!$C$7:$C$48</definedName>
    <definedName name="BUCURETI">'[2]XX'!$C$7:$C$48</definedName>
    <definedName name="JUDET">'[3]XX'!$C$7:$C$48</definedName>
    <definedName name="list" localSheetId="0">#REF!</definedName>
    <definedName name="list" localSheetId="1">#REF!</definedName>
    <definedName name="list" localSheetId="2">#REF!</definedName>
    <definedName name="list" localSheetId="5">#REF!</definedName>
    <definedName name="list" localSheetId="6">#REF!</definedName>
    <definedName name="list" localSheetId="7">#REF!</definedName>
    <definedName name="list" localSheetId="3">#REF!</definedName>
    <definedName name="list" localSheetId="4">#REF!</definedName>
    <definedName name="list">#REF!</definedName>
    <definedName name="_xlnm.Print_Area" localSheetId="0">'FPAP ALICO'!$A$1:$D$51</definedName>
    <definedName name="_xlnm.Print_Area" localSheetId="1">'FPAP ARIPI'!$A$1:$D$51</definedName>
    <definedName name="_xlnm.Print_Area" localSheetId="2">'FPAP AZT VIITORUL TAU'!$A$1:$D$51</definedName>
    <definedName name="_xlnm.Print_Area" localSheetId="5">'FPAP EUREKO'!$A$1:$D$51</definedName>
    <definedName name="_xlnm.Print_Area" localSheetId="6">'FPAP ING'!$A$1:$G$51</definedName>
    <definedName name="_xlnm.Print_Area" localSheetId="7">'FPAP VITAL'!$A$1:$D$51</definedName>
    <definedName name="_xlnm.Print_Area" localSheetId="3">'FPFP BCR'!$A$1:$D$51</definedName>
    <definedName name="_xlnm.Print_Area" localSheetId="4">'FPFP BRD'!$A$1:$D$51</definedName>
  </definedNames>
  <calcPr fullCalcOnLoad="1"/>
</workbook>
</file>

<file path=xl/sharedStrings.xml><?xml version="1.0" encoding="utf-8"?>
<sst xmlns="http://schemas.openxmlformats.org/spreadsheetml/2006/main" count="717" uniqueCount="220">
  <si>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</si>
  <si>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</si>
  <si>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</si>
  <si>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</si>
  <si>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</si>
  <si>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</si>
  <si>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</si>
  <si>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</si>
  <si>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</si>
  <si>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</si>
  <si>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</si>
  <si>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</si>
  <si>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</si>
  <si>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</si>
  <si>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</si>
  <si>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</si>
  <si>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</si>
  <si>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</si>
  <si>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</si>
  <si>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</si>
  <si>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</si>
  <si>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</si>
  <si>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</si>
  <si>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</si>
  <si>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</si>
  <si>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</si>
  <si>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</si>
  <si>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</si>
  <si>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</si>
  <si>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</si>
  <si>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</si>
  <si>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</si>
  <si>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</si>
  <si>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</si>
  <si>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</si>
  <si>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</si>
  <si>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</si>
  <si>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</si>
  <si>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</si>
  <si>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</si>
  <si>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</si>
  <si>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</si>
  <si>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</si>
  <si>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</si>
  <si>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</si>
  <si>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</si>
  <si>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</si>
  <si>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</si>
  <si>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</si>
  <si>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</si>
  <si>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</si>
  <si>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</si>
  <si>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</si>
  <si>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</si>
  <si>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</si>
  <si>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</si>
  <si>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</si>
  <si>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</si>
  <si>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</si>
  <si>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</si>
  <si>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</si>
  <si>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</si>
  <si>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</si>
  <si>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</si>
  <si>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</si>
  <si>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</si>
  <si>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</si>
  <si>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</si>
  <si>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SITUAŢIA VENITURILOR ŞI CHELTUIELILOR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</si>
  <si>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</si>
  <si>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</si>
  <si>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</si>
  <si>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</si>
  <si>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</si>
  <si>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</si>
  <si>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</si>
  <si>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</si>
  <si>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</si>
  <si>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</si>
  <si>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</si>
  <si>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</si>
  <si>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</si>
  <si>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</si>
  <si>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</si>
  <si>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</si>
  <si>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</si>
  <si>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</si>
  <si>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</si>
  <si>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</si>
  <si>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</si>
  <si>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</si>
  <si>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</si>
  <si>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</si>
  <si>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</si>
  <si>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</si>
  <si>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</si>
  <si>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</si>
  <si>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</si>
  <si>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</si>
  <si>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</si>
  <si>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</si>
  <si>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</si>
  <si>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</si>
  <si>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</si>
  <si>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</si>
  <si>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</si>
  <si>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</si>
  <si>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</si>
  <si>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</si>
  <si>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</si>
  <si>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</si>
  <si>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</si>
  <si>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</si>
  <si>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</si>
  <si>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</si>
  <si>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</si>
  <si>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</si>
  <si>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</si>
  <si>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</si>
  <si>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</si>
  <si>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</si>
  <si>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</si>
  <si>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</si>
  <si>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</si>
  <si>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</si>
  <si>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</si>
  <si>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</si>
  <si>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</si>
  <si>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</si>
  <si>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</si>
  <si>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</si>
  <si>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</si>
  <si>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</si>
  <si>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</si>
  <si>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</si>
  <si>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</si>
  <si>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</si>
  <si>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</si>
  <si>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</si>
  <si>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</si>
  <si>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</si>
  <si>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</si>
  <si>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</si>
  <si>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</si>
  <si>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</si>
  <si>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</si>
  <si>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</si>
  <si>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</si>
  <si>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</si>
  <si>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</si>
  <si>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</si>
  <si>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</si>
  <si>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</si>
  <si>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</si>
  <si>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</si>
  <si>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</si>
  <si>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</si>
  <si>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</si>
  <si>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</si>
  <si>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</si>
  <si>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</si>
  <si>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</si>
  <si>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</si>
  <si>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</si>
  <si>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</si>
  <si>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</si>
  <si>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</si>
  <si>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</si>
  <si>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</si>
  <si>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</si>
  <si>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</si>
  <si>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</si>
  <si>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</si>
  <si>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</si>
  <si>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</si>
  <si>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</si>
  <si>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</si>
  <si>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</si>
  <si>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</si>
  <si>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</si>
  <si>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</si>
  <si>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</si>
  <si>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</si>
  <si>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</si>
  <si>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</si>
  <si>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</si>
  <si>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</si>
  <si>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</si>
  <si>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</si>
  <si>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</si>
  <si>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</si>
  <si>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</si>
  <si>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</si>
  <si>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</si>
  <si>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</si>
  <si>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</si>
  <si>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</si>
  <si>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</si>
  <si>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</si>
  <si>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</si>
  <si>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</si>
  <si>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</si>
  <si>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</si>
  <si>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</si>
  <si>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</si>
  <si>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</si>
  <si>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</si>
  <si>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</si>
  <si>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</si>
  <si>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</si>
  <si>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la data de 30 iunie 2013</t>
  </si>
  <si>
    <t>Fondul de Pensii Administrat Privat VITAL</t>
  </si>
  <si>
    <t>3. Alte cheltuieli financiare, inclusiv din diferenţe de curs valutar        (ct.663+665+667+668)</t>
  </si>
  <si>
    <t>FONDUL DE PENSII ADMINISTRAT PRIVAT ALICO</t>
  </si>
  <si>
    <t>FONDUL DE PENSII PRIVATE AZT VIITORUL TAU</t>
  </si>
  <si>
    <t>BCR Fond de Pensii Administrat Privat</t>
  </si>
  <si>
    <t>BRD Fond de Pensii Admnistrat Privat</t>
  </si>
  <si>
    <t>FONDUL DE PENSII ADMINISTRAT 
PRIVAT EUREKO</t>
  </si>
  <si>
    <t>FOND DE PENSII ADMINISTRAT PRIVAT ING</t>
  </si>
  <si>
    <t>FONDUL DE PENSII ADMINISTRAT PRIVAT ARIPI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</si>
</sst>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4" fillId="0" borderId="0" xfId="42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65" fontId="5" fillId="0" borderId="11" xfId="42" applyNumberFormat="1" applyFont="1" applyFill="1" applyBorder="1" applyAlignment="1" applyProtection="1">
      <alignment horizontal="justify" wrapText="1"/>
      <protection locked="0"/>
    </xf>
    <xf numFmtId="165" fontId="5" fillId="0" borderId="11" xfId="42" applyNumberFormat="1" applyFont="1" applyFill="1" applyBorder="1" applyAlignment="1" applyProtection="1">
      <alignment horizontal="justify" vertical="top" wrapText="1"/>
      <protection locked="0"/>
    </xf>
    <xf numFmtId="165" fontId="6" fillId="0" borderId="11" xfId="42" applyNumberFormat="1" applyFont="1" applyFill="1" applyBorder="1" applyAlignment="1" applyProtection="1">
      <alignment horizontal="right" vertical="top" wrapText="1"/>
      <protection locked="0"/>
    </xf>
    <xf numFmtId="165" fontId="5" fillId="0" borderId="11" xfId="42" applyNumberFormat="1" applyFont="1" applyFill="1" applyBorder="1" applyAlignment="1" applyProtection="1">
      <alignment horizontal="right" vertical="top" wrapText="1"/>
      <protection/>
    </xf>
    <xf numFmtId="165" fontId="5" fillId="0" borderId="11" xfId="42" applyNumberFormat="1" applyFont="1" applyFill="1" applyBorder="1" applyAlignment="1" applyProtection="1">
      <alignment horizontal="right" vertical="top" wrapText="1"/>
      <protection locked="0"/>
    </xf>
    <xf numFmtId="14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165" fontId="5" fillId="33" borderId="11" xfId="42" applyNumberFormat="1" applyFont="1" applyFill="1" applyBorder="1" applyAlignment="1" applyProtection="1">
      <alignment horizontal="justify" wrapText="1"/>
      <protection locked="0"/>
    </xf>
    <xf numFmtId="165" fontId="5" fillId="33" borderId="11" xfId="42" applyNumberFormat="1" applyFont="1" applyFill="1" applyBorder="1" applyAlignment="1" applyProtection="1">
      <alignment horizontal="justify" vertical="top" wrapText="1"/>
      <protection locked="0"/>
    </xf>
    <xf numFmtId="165" fontId="6" fillId="33" borderId="11" xfId="42" applyNumberFormat="1" applyFont="1" applyFill="1" applyBorder="1" applyAlignment="1" applyProtection="1">
      <alignment horizontal="justify" wrapText="1"/>
      <protection locked="0"/>
    </xf>
    <xf numFmtId="165" fontId="6" fillId="33" borderId="11" xfId="42" applyNumberFormat="1" applyFont="1" applyFill="1" applyBorder="1" applyAlignment="1" applyProtection="1">
      <alignment horizontal="justify" vertical="top" wrapText="1"/>
      <protection locked="0"/>
    </xf>
    <xf numFmtId="165" fontId="7" fillId="33" borderId="11" xfId="42" applyNumberFormat="1" applyFont="1" applyFill="1" applyBorder="1" applyAlignment="1" applyProtection="1">
      <alignment horizontal="justify" vertical="top" wrapText="1"/>
      <protection locked="0"/>
    </xf>
    <xf numFmtId="165" fontId="8" fillId="33" borderId="11" xfId="42" applyNumberFormat="1" applyFont="1" applyFill="1" applyBorder="1" applyAlignment="1" applyProtection="1">
      <alignment horizontal="justify" vertical="top" wrapText="1"/>
      <protection locked="0"/>
    </xf>
    <xf numFmtId="165" fontId="8" fillId="33" borderId="11" xfId="42" applyNumberFormat="1" applyFont="1" applyFill="1" applyBorder="1" applyAlignment="1" applyProtection="1" quotePrefix="1">
      <alignment horizontal="justify" vertical="top" wrapText="1"/>
      <protection locked="0"/>
    </xf>
    <xf numFmtId="165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165" fontId="5" fillId="0" borderId="11" xfId="42" applyNumberFormat="1" applyFont="1" applyFill="1" applyBorder="1" applyAlignment="1" applyProtection="1">
      <alignment horizontal="center" wrapText="1"/>
      <protection locked="0"/>
    </xf>
    <xf numFmtId="165" fontId="6" fillId="0" borderId="11" xfId="42" applyNumberFormat="1" applyFont="1" applyFill="1" applyBorder="1" applyAlignment="1" applyProtection="1">
      <alignment horizontal="center" vertical="top" wrapText="1"/>
      <protection locked="0"/>
    </xf>
    <xf numFmtId="165" fontId="5" fillId="0" borderId="11" xfId="42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/>
      <protection locked="0"/>
    </xf>
    <xf numFmtId="165" fontId="6" fillId="0" borderId="0" xfId="42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11" xfId="42" applyNumberFormat="1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165" fontId="6" fillId="0" borderId="11" xfId="42" applyNumberFormat="1" applyFont="1" applyFill="1" applyBorder="1" applyAlignment="1" applyProtection="1">
      <alignment horizontal="center"/>
      <protection locked="0"/>
    </xf>
    <xf numFmtId="165" fontId="6" fillId="33" borderId="11" xfId="42" applyNumberFormat="1" applyFont="1" applyFill="1" applyBorder="1" applyAlignment="1" applyProtection="1">
      <alignment horizontal="center" vertical="top" wrapText="1"/>
      <protection locked="0"/>
    </xf>
    <xf numFmtId="165" fontId="6" fillId="33" borderId="11" xfId="42" applyNumberFormat="1" applyFont="1" applyFill="1" applyBorder="1" applyAlignment="1" applyProtection="1">
      <alignment horizontal="center" wrapText="1"/>
      <protection locked="0"/>
    </xf>
    <xf numFmtId="165" fontId="5" fillId="33" borderId="11" xfId="42" applyNumberFormat="1" applyFont="1" applyFill="1" applyBorder="1" applyAlignment="1" applyProtection="1">
      <alignment horizontal="center" vertical="top" wrapText="1"/>
      <protection locked="0"/>
    </xf>
    <xf numFmtId="165" fontId="6" fillId="33" borderId="11" xfId="42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164" fontId="6" fillId="0" borderId="11" xfId="42" applyFont="1" applyFill="1" applyBorder="1" applyAlignment="1" applyProtection="1">
      <alignment horizontal="center" vertical="top" wrapText="1"/>
      <protection locked="0"/>
    </xf>
    <xf numFmtId="164" fontId="5" fillId="0" borderId="11" xfId="42" applyFont="1" applyFill="1" applyBorder="1" applyAlignment="1" applyProtection="1">
      <alignment horizontal="center" vertical="top" wrapText="1"/>
      <protection/>
    </xf>
    <xf numFmtId="14" fontId="5" fillId="33" borderId="11" xfId="0" applyNumberFormat="1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wrapText="1"/>
      <protection locked="0"/>
    </xf>
    <xf numFmtId="49" fontId="6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49" fontId="5" fillId="33" borderId="11" xfId="0" applyNumberFormat="1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left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s07\storage%20brdfp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3.csspp.ro/DOCUME~1/MARIA~1.BAD/LOCALS~1/Temp/Rar$DI01.391/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" sqref="B1:D1"/>
    </sheetView>
  </sheetViews>
  <sheetFormatPr defaultColWidth="9.140625" defaultRowHeight="12.75"/>
  <cols>
    <col min="1" max="1" width="55.7109375" style="4" customWidth="1"/>
    <col min="2" max="2" width="5.7109375" style="5" customWidth="1"/>
    <col min="3" max="4" width="15.7109375" style="5" customWidth="1"/>
    <col min="5" max="16384" width="9.140625" style="5" customWidth="1"/>
  </cols>
  <sheetData>
    <row r="1" spans="1:4" ht="12.75" customHeight="1">
      <c r="A1" s="50" t="s">
        <v>0</v>
      </c>
      <c r="B1" s="52" t="s">
        <v>213</v>
      </c>
      <c r="C1" s="52"/>
      <c r="D1" s="52"/>
    </row>
    <row r="2" spans="1:4" s="6" customFormat="1" ht="24.75" customHeight="1">
      <c r="A2" s="50"/>
      <c r="B2" s="51" t="s">
        <v>68</v>
      </c>
      <c r="C2" s="51"/>
      <c r="D2" s="51"/>
    </row>
    <row r="3" spans="1:4" s="6" customFormat="1" ht="12.75" customHeight="1">
      <c r="A3" s="50"/>
      <c r="B3" s="50" t="s">
        <v>210</v>
      </c>
      <c r="C3" s="50"/>
      <c r="D3" s="50"/>
    </row>
    <row r="4" spans="1:4" ht="15.7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6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7" customFormat="1" ht="12.75">
      <c r="A8" s="17" t="s">
        <v>66</v>
      </c>
      <c r="B8" s="18"/>
      <c r="C8" s="24"/>
      <c r="D8" s="25"/>
    </row>
    <row r="9" spans="1:4" s="7" customFormat="1" ht="12.75">
      <c r="A9" s="19" t="s">
        <v>29</v>
      </c>
      <c r="B9" s="20" t="s">
        <v>5</v>
      </c>
      <c r="C9" s="26">
        <v>0</v>
      </c>
      <c r="D9" s="26">
        <v>0</v>
      </c>
    </row>
    <row r="10" spans="1:4" s="7" customFormat="1" ht="12.75">
      <c r="A10" s="19" t="s">
        <v>30</v>
      </c>
      <c r="B10" s="19" t="s">
        <v>6</v>
      </c>
      <c r="C10" s="26">
        <v>4006665</v>
      </c>
      <c r="D10" s="26">
        <v>14297088</v>
      </c>
    </row>
    <row r="11" spans="1:4" s="7" customFormat="1" ht="12.75">
      <c r="A11" s="20" t="s">
        <v>31</v>
      </c>
      <c r="B11" s="20" t="s">
        <v>7</v>
      </c>
      <c r="C11" s="26">
        <v>579037</v>
      </c>
      <c r="D11" s="26">
        <v>616982</v>
      </c>
    </row>
    <row r="12" spans="1:4" s="7" customFormat="1" ht="12.75">
      <c r="A12" s="20" t="s">
        <v>32</v>
      </c>
      <c r="B12" s="20" t="s">
        <v>8</v>
      </c>
      <c r="C12" s="26">
        <v>9320413</v>
      </c>
      <c r="D12" s="26">
        <v>41498141</v>
      </c>
    </row>
    <row r="13" spans="1:4" s="7" customFormat="1" ht="12.75">
      <c r="A13" s="20" t="s">
        <v>33</v>
      </c>
      <c r="B13" s="20" t="s">
        <v>9</v>
      </c>
      <c r="C13" s="26">
        <v>14464157</v>
      </c>
      <c r="D13" s="26">
        <v>32734190</v>
      </c>
    </row>
    <row r="14" spans="1:4" s="7" customFormat="1" ht="25.5">
      <c r="A14" s="20" t="s">
        <v>34</v>
      </c>
      <c r="B14" s="20" t="s">
        <v>10</v>
      </c>
      <c r="C14" s="26">
        <v>69928443</v>
      </c>
      <c r="D14" s="26">
        <v>311903349</v>
      </c>
    </row>
    <row r="15" spans="1:4" s="7" customFormat="1" ht="12.75">
      <c r="A15" s="20" t="s">
        <v>35</v>
      </c>
      <c r="B15" s="20" t="s">
        <v>11</v>
      </c>
      <c r="C15" s="26">
        <v>0</v>
      </c>
      <c r="D15" s="26">
        <v>0</v>
      </c>
    </row>
    <row r="16" spans="1:4" s="7" customFormat="1" ht="12.75">
      <c r="A16" s="20" t="s">
        <v>36</v>
      </c>
      <c r="B16" s="20" t="s">
        <v>12</v>
      </c>
      <c r="C16" s="26">
        <v>0</v>
      </c>
      <c r="D16" s="26">
        <v>1513</v>
      </c>
    </row>
    <row r="17" spans="1:4" s="7" customFormat="1" ht="12.75">
      <c r="A17" s="21" t="s">
        <v>37</v>
      </c>
      <c r="B17" s="18" t="s">
        <v>13</v>
      </c>
      <c r="C17" s="27">
        <f>SUM(C9:C16)</f>
        <v>98298715</v>
      </c>
      <c r="D17" s="27">
        <f>SUM(D9:D16)</f>
        <v>401051263</v>
      </c>
    </row>
    <row r="18" spans="1:4" s="7" customFormat="1" ht="12.75">
      <c r="A18" s="18" t="s">
        <v>38</v>
      </c>
      <c r="B18" s="18"/>
      <c r="C18" s="24"/>
      <c r="D18" s="24"/>
    </row>
    <row r="19" spans="1:4" s="7" customFormat="1" ht="12.75">
      <c r="A19" s="20" t="s">
        <v>39</v>
      </c>
      <c r="B19" s="20" t="s">
        <v>14</v>
      </c>
      <c r="C19" s="26">
        <v>11215</v>
      </c>
      <c r="D19" s="26">
        <v>60676</v>
      </c>
    </row>
    <row r="20" spans="1:4" s="7" customFormat="1" ht="12.75">
      <c r="A20" s="20" t="s">
        <v>40</v>
      </c>
      <c r="B20" s="20" t="s">
        <v>15</v>
      </c>
      <c r="C20" s="26">
        <v>0</v>
      </c>
      <c r="D20" s="26">
        <v>0</v>
      </c>
    </row>
    <row r="21" spans="1:4" s="7" customFormat="1" ht="25.5">
      <c r="A21" s="20" t="s">
        <v>212</v>
      </c>
      <c r="B21" s="20" t="s">
        <v>16</v>
      </c>
      <c r="C21" s="26">
        <v>70715487</v>
      </c>
      <c r="D21" s="26">
        <v>318606869</v>
      </c>
    </row>
    <row r="22" spans="1:4" s="7" customFormat="1" ht="12.75">
      <c r="A22" s="20" t="s">
        <v>41</v>
      </c>
      <c r="B22" s="20" t="s">
        <v>17</v>
      </c>
      <c r="C22" s="26">
        <v>1533503</v>
      </c>
      <c r="D22" s="26">
        <v>3935582</v>
      </c>
    </row>
    <row r="23" spans="1:4" s="7" customFormat="1" ht="12.75">
      <c r="A23" s="20" t="s">
        <v>42</v>
      </c>
      <c r="B23" s="20" t="s">
        <v>18</v>
      </c>
      <c r="C23" s="26">
        <v>0</v>
      </c>
      <c r="D23" s="26">
        <v>0</v>
      </c>
    </row>
    <row r="24" spans="1:4" s="7" customFormat="1" ht="12.75">
      <c r="A24" s="20" t="s">
        <v>43</v>
      </c>
      <c r="B24" s="20" t="s">
        <v>19</v>
      </c>
      <c r="C24" s="26">
        <v>0</v>
      </c>
      <c r="D24" s="26">
        <v>0</v>
      </c>
    </row>
    <row r="25" spans="1:4" s="7" customFormat="1" ht="12.75">
      <c r="A25" s="20" t="s">
        <v>44</v>
      </c>
      <c r="B25" s="20" t="s">
        <v>20</v>
      </c>
      <c r="C25" s="26">
        <v>0</v>
      </c>
      <c r="D25" s="26">
        <v>0</v>
      </c>
    </row>
    <row r="26" spans="1:4" s="7" customFormat="1" ht="12.75">
      <c r="A26" s="20" t="s">
        <v>45</v>
      </c>
      <c r="B26" s="20" t="s">
        <v>21</v>
      </c>
      <c r="C26" s="26">
        <v>0</v>
      </c>
      <c r="D26" s="26">
        <v>0</v>
      </c>
    </row>
    <row r="27" spans="1:4" s="7" customFormat="1" ht="12.75">
      <c r="A27" s="21" t="s">
        <v>46</v>
      </c>
      <c r="B27" s="18" t="s">
        <v>22</v>
      </c>
      <c r="C27" s="27">
        <f>SUM(C19:C26)</f>
        <v>72260205</v>
      </c>
      <c r="D27" s="27">
        <f>SUM(D19:D26)</f>
        <v>322603127</v>
      </c>
    </row>
    <row r="28" spans="1:4" s="7" customFormat="1" ht="12.75">
      <c r="A28" s="18" t="s">
        <v>47</v>
      </c>
      <c r="B28" s="20"/>
      <c r="C28" s="26"/>
      <c r="D28" s="26"/>
    </row>
    <row r="29" spans="1:4" s="7" customFormat="1" ht="12.75">
      <c r="A29" s="22" t="s">
        <v>48</v>
      </c>
      <c r="B29" s="20" t="s">
        <v>49</v>
      </c>
      <c r="C29" s="27">
        <f>IF(C17&gt;C27,C17-C27,0)</f>
        <v>26038510</v>
      </c>
      <c r="D29" s="27">
        <f>IF(D17&gt;D27,D17-D27,0)</f>
        <v>78448136</v>
      </c>
    </row>
    <row r="30" spans="1:4" s="7" customFormat="1" ht="12.75">
      <c r="A30" s="22" t="s">
        <v>50</v>
      </c>
      <c r="B30" s="20" t="s">
        <v>59</v>
      </c>
      <c r="C30" s="27">
        <f>IF(C27&gt;C17,C27-C17,0)</f>
        <v>0</v>
      </c>
      <c r="D30" s="27">
        <f>IF(D27&gt;D17,D27-D17,0)</f>
        <v>0</v>
      </c>
    </row>
    <row r="31" spans="1:4" s="7" customFormat="1" ht="12.75">
      <c r="A31" s="18" t="s">
        <v>51</v>
      </c>
      <c r="B31" s="18" t="s">
        <v>23</v>
      </c>
      <c r="C31" s="24">
        <v>0</v>
      </c>
      <c r="D31" s="24">
        <v>0</v>
      </c>
    </row>
    <row r="32" spans="1:4" s="7" customFormat="1" ht="12.75">
      <c r="A32" s="18" t="s">
        <v>52</v>
      </c>
      <c r="B32" s="18" t="s">
        <v>24</v>
      </c>
      <c r="C32" s="24">
        <v>0</v>
      </c>
      <c r="D32" s="24">
        <v>0</v>
      </c>
    </row>
    <row r="33" spans="1:4" s="7" customFormat="1" ht="12.75">
      <c r="A33" s="18" t="s">
        <v>53</v>
      </c>
      <c r="B33" s="18"/>
      <c r="C33" s="24"/>
      <c r="D33" s="24"/>
    </row>
    <row r="34" spans="1:4" s="7" customFormat="1" ht="12.75">
      <c r="A34" s="22" t="s">
        <v>54</v>
      </c>
      <c r="B34" s="20" t="s">
        <v>60</v>
      </c>
      <c r="C34" s="27">
        <f>IF(C31&gt;C32,C31-C32,0)</f>
        <v>0</v>
      </c>
      <c r="D34" s="27">
        <f>IF(D31&gt;D32,D31-D32,0)</f>
        <v>0</v>
      </c>
    </row>
    <row r="35" spans="1:4" s="7" customFormat="1" ht="12.75">
      <c r="A35" s="22" t="s">
        <v>55</v>
      </c>
      <c r="B35" s="20" t="s">
        <v>61</v>
      </c>
      <c r="C35" s="27">
        <f>IF(C32&gt;C31,C32-C31,0)</f>
        <v>0</v>
      </c>
      <c r="D35" s="27">
        <f>IF(D32&gt;D31,D32-D31,0)</f>
        <v>0</v>
      </c>
    </row>
    <row r="36" spans="1:4" s="7" customFormat="1" ht="12.75">
      <c r="A36" s="18" t="s">
        <v>56</v>
      </c>
      <c r="B36" s="18" t="s">
        <v>25</v>
      </c>
      <c r="C36" s="27">
        <f>C17+C31</f>
        <v>98298715</v>
      </c>
      <c r="D36" s="27">
        <f>D17+D31</f>
        <v>401051263</v>
      </c>
    </row>
    <row r="37" spans="1:4" s="7" customFormat="1" ht="12.75">
      <c r="A37" s="18" t="s">
        <v>57</v>
      </c>
      <c r="B37" s="18" t="s">
        <v>26</v>
      </c>
      <c r="C37" s="27">
        <f>C27+C32</f>
        <v>72260205</v>
      </c>
      <c r="D37" s="27">
        <f>D27+D32</f>
        <v>322603127</v>
      </c>
    </row>
    <row r="38" spans="1:4" s="7" customFormat="1" ht="12.75">
      <c r="A38" s="18" t="s">
        <v>58</v>
      </c>
      <c r="B38" s="18"/>
      <c r="C38" s="27"/>
      <c r="D38" s="27"/>
    </row>
    <row r="39" spans="1:4" s="7" customFormat="1" ht="12.75">
      <c r="A39" s="23" t="s">
        <v>64</v>
      </c>
      <c r="B39" s="20" t="s">
        <v>62</v>
      </c>
      <c r="C39" s="27">
        <f>IF(C36&gt;C37,C36-C37,0)</f>
        <v>26038510</v>
      </c>
      <c r="D39" s="27">
        <f>IF(D36&gt;D37,D36-D37,0)</f>
        <v>78448136</v>
      </c>
    </row>
    <row r="40" spans="1:4" s="7" customFormat="1" ht="12.75">
      <c r="A40" s="23" t="s">
        <v>65</v>
      </c>
      <c r="B40" s="20" t="s">
        <v>63</v>
      </c>
      <c r="C40" s="27">
        <f>IF(C37&gt;C36,C37-C36,0)</f>
        <v>0</v>
      </c>
      <c r="D40" s="27">
        <f>IF(D37&gt;D36,D37-D36,0)</f>
        <v>0</v>
      </c>
    </row>
    <row r="41" ht="12.75">
      <c r="A41" s="8"/>
    </row>
    <row r="42" ht="12.75">
      <c r="A42" s="8"/>
    </row>
  </sheetData>
  <sheetProtection/>
  <mergeCells count="7">
    <mergeCell ref="B3:D3"/>
    <mergeCell ref="A1:A3"/>
    <mergeCell ref="A4:A6"/>
    <mergeCell ref="B4:B6"/>
    <mergeCell ref="C4:D5"/>
    <mergeCell ref="B1:D1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4" sqref="G14"/>
    </sheetView>
  </sheetViews>
  <sheetFormatPr defaultColWidth="9.140625" defaultRowHeight="12.75"/>
  <cols>
    <col min="1" max="1" width="55.7109375" style="32" customWidth="1"/>
    <col min="2" max="2" width="5.7109375" style="31" customWidth="1"/>
    <col min="3" max="4" width="15.7109375" style="31" customWidth="1"/>
    <col min="5" max="16384" width="9.140625" style="5" customWidth="1"/>
  </cols>
  <sheetData>
    <row r="1" spans="1:4" ht="12.75" customHeight="1">
      <c r="A1" s="50" t="s">
        <v>0</v>
      </c>
      <c r="B1" s="53" t="s">
        <v>219</v>
      </c>
      <c r="C1" s="53"/>
      <c r="D1" s="53"/>
    </row>
    <row r="2" spans="1:4" s="6" customFormat="1" ht="12.75" customHeight="1">
      <c r="A2" s="50"/>
      <c r="B2" s="51" t="s">
        <v>68</v>
      </c>
      <c r="C2" s="51"/>
      <c r="D2" s="51"/>
    </row>
    <row r="3" spans="1:4" s="6" customFormat="1" ht="12.75" customHeight="1">
      <c r="A3" s="50"/>
      <c r="B3" s="50" t="s">
        <v>210</v>
      </c>
      <c r="C3" s="50"/>
      <c r="D3" s="50"/>
    </row>
    <row r="4" spans="1:4" ht="21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6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7" customFormat="1" ht="12.75">
      <c r="A8" s="17" t="s">
        <v>66</v>
      </c>
      <c r="B8" s="18"/>
      <c r="C8" s="24"/>
      <c r="D8" s="25"/>
    </row>
    <row r="9" spans="1:4" s="7" customFormat="1" ht="12.75">
      <c r="A9" s="19" t="s">
        <v>29</v>
      </c>
      <c r="B9" s="37" t="s">
        <v>5</v>
      </c>
      <c r="C9" s="33">
        <v>0</v>
      </c>
      <c r="D9" s="33">
        <v>0</v>
      </c>
    </row>
    <row r="10" spans="1:4" s="7" customFormat="1" ht="12.75">
      <c r="A10" s="19" t="s">
        <v>30</v>
      </c>
      <c r="B10" s="38" t="s">
        <v>6</v>
      </c>
      <c r="C10" s="33">
        <v>0</v>
      </c>
      <c r="D10" s="33">
        <v>0</v>
      </c>
    </row>
    <row r="11" spans="1:4" s="7" customFormat="1" ht="12.75">
      <c r="A11" s="20" t="s">
        <v>31</v>
      </c>
      <c r="B11" s="37" t="s">
        <v>7</v>
      </c>
      <c r="C11" s="33">
        <v>12930848</v>
      </c>
      <c r="D11" s="33">
        <f>17399399</f>
        <v>17399399</v>
      </c>
    </row>
    <row r="12" spans="1:4" s="7" customFormat="1" ht="12.75">
      <c r="A12" s="20" t="s">
        <v>32</v>
      </c>
      <c r="B12" s="37" t="s">
        <v>8</v>
      </c>
      <c r="C12" s="33">
        <v>88623411</v>
      </c>
      <c r="D12" s="33">
        <f>105757390</f>
        <v>105757390</v>
      </c>
    </row>
    <row r="13" spans="1:4" s="7" customFormat="1" ht="12.75">
      <c r="A13" s="20" t="s">
        <v>33</v>
      </c>
      <c r="B13" s="37" t="s">
        <v>9</v>
      </c>
      <c r="C13" s="33">
        <v>4237111</v>
      </c>
      <c r="D13" s="33">
        <v>3958986</v>
      </c>
    </row>
    <row r="14" spans="1:4" s="7" customFormat="1" ht="25.5">
      <c r="A14" s="20" t="s">
        <v>34</v>
      </c>
      <c r="B14" s="37" t="s">
        <v>10</v>
      </c>
      <c r="C14" s="33">
        <v>5038346</v>
      </c>
      <c r="D14" s="33">
        <v>22209328</v>
      </c>
    </row>
    <row r="15" spans="1:4" s="7" customFormat="1" ht="12.75">
      <c r="A15" s="20" t="s">
        <v>35</v>
      </c>
      <c r="B15" s="37" t="s">
        <v>11</v>
      </c>
      <c r="C15" s="33">
        <v>0</v>
      </c>
      <c r="D15" s="33">
        <v>0</v>
      </c>
    </row>
    <row r="16" spans="1:4" s="7" customFormat="1" ht="12.75">
      <c r="A16" s="20" t="s">
        <v>36</v>
      </c>
      <c r="B16" s="37" t="s">
        <v>12</v>
      </c>
      <c r="C16" s="33">
        <v>0</v>
      </c>
      <c r="D16" s="33">
        <v>3700</v>
      </c>
    </row>
    <row r="17" spans="1:4" s="7" customFormat="1" ht="12.75">
      <c r="A17" s="21" t="s">
        <v>37</v>
      </c>
      <c r="B17" s="39" t="s">
        <v>13</v>
      </c>
      <c r="C17" s="34">
        <f>SUM(C9:C16)</f>
        <v>110829716</v>
      </c>
      <c r="D17" s="34">
        <f>SUM(D9:D16)</f>
        <v>149328803</v>
      </c>
    </row>
    <row r="18" spans="1:4" s="7" customFormat="1" ht="12.75">
      <c r="A18" s="18" t="s">
        <v>38</v>
      </c>
      <c r="B18" s="39"/>
      <c r="C18" s="35"/>
      <c r="D18" s="35"/>
    </row>
    <row r="19" spans="1:4" s="7" customFormat="1" ht="12.75">
      <c r="A19" s="20" t="s">
        <v>39</v>
      </c>
      <c r="B19" s="37" t="s">
        <v>14</v>
      </c>
      <c r="C19" s="33">
        <v>71948939</v>
      </c>
      <c r="D19" s="33">
        <v>83053796</v>
      </c>
    </row>
    <row r="20" spans="1:4" s="7" customFormat="1" ht="12.75">
      <c r="A20" s="20" t="s">
        <v>40</v>
      </c>
      <c r="B20" s="37" t="s">
        <v>15</v>
      </c>
      <c r="C20" s="33">
        <v>0</v>
      </c>
      <c r="D20" s="33">
        <v>0</v>
      </c>
    </row>
    <row r="21" spans="1:4" s="7" customFormat="1" ht="25.5">
      <c r="A21" s="20" t="s">
        <v>212</v>
      </c>
      <c r="B21" s="37" t="s">
        <v>16</v>
      </c>
      <c r="C21" s="33">
        <v>6021739</v>
      </c>
      <c r="D21" s="33">
        <v>21603078</v>
      </c>
    </row>
    <row r="22" spans="1:4" s="7" customFormat="1" ht="12.75">
      <c r="A22" s="20" t="s">
        <v>41</v>
      </c>
      <c r="B22" s="37" t="s">
        <v>17</v>
      </c>
      <c r="C22" s="33">
        <v>1772008</v>
      </c>
      <c r="D22" s="33">
        <v>2608343</v>
      </c>
    </row>
    <row r="23" spans="1:4" s="7" customFormat="1" ht="12.75">
      <c r="A23" s="20" t="s">
        <v>42</v>
      </c>
      <c r="B23" s="37" t="s">
        <v>18</v>
      </c>
      <c r="C23" s="33">
        <v>0</v>
      </c>
      <c r="D23" s="33">
        <v>0</v>
      </c>
    </row>
    <row r="24" spans="1:4" s="7" customFormat="1" ht="12.75">
      <c r="A24" s="20" t="s">
        <v>43</v>
      </c>
      <c r="B24" s="37" t="s">
        <v>19</v>
      </c>
      <c r="C24" s="33">
        <v>0</v>
      </c>
      <c r="D24" s="33">
        <v>0</v>
      </c>
    </row>
    <row r="25" spans="1:4" s="7" customFormat="1" ht="12.75">
      <c r="A25" s="20" t="s">
        <v>44</v>
      </c>
      <c r="B25" s="37" t="s">
        <v>20</v>
      </c>
      <c r="C25" s="33">
        <v>0</v>
      </c>
      <c r="D25" s="33">
        <v>0</v>
      </c>
    </row>
    <row r="26" spans="1:4" s="7" customFormat="1" ht="12.75">
      <c r="A26" s="20" t="s">
        <v>45</v>
      </c>
      <c r="B26" s="37" t="s">
        <v>21</v>
      </c>
      <c r="C26" s="33">
        <v>0</v>
      </c>
      <c r="D26" s="33">
        <v>2</v>
      </c>
    </row>
    <row r="27" spans="1:4" s="7" customFormat="1" ht="12.75">
      <c r="A27" s="21" t="s">
        <v>46</v>
      </c>
      <c r="B27" s="39" t="s">
        <v>22</v>
      </c>
      <c r="C27" s="34">
        <f>SUM(C19:C26)</f>
        <v>79742686</v>
      </c>
      <c r="D27" s="34">
        <f>SUM(D19:D26)</f>
        <v>107265219</v>
      </c>
    </row>
    <row r="28" spans="1:4" s="7" customFormat="1" ht="12.75">
      <c r="A28" s="18" t="s">
        <v>47</v>
      </c>
      <c r="B28" s="37"/>
      <c r="C28" s="33"/>
      <c r="D28" s="33"/>
    </row>
    <row r="29" spans="1:4" s="7" customFormat="1" ht="12.75">
      <c r="A29" s="22" t="s">
        <v>48</v>
      </c>
      <c r="B29" s="37" t="s">
        <v>49</v>
      </c>
      <c r="C29" s="34">
        <f>IF(C17&gt;C27,C17-C27,0)</f>
        <v>31087030</v>
      </c>
      <c r="D29" s="34">
        <f>IF(D17&gt;D27,D17-D27,0)</f>
        <v>42063584</v>
      </c>
    </row>
    <row r="30" spans="1:4" s="7" customFormat="1" ht="12.75">
      <c r="A30" s="22" t="s">
        <v>50</v>
      </c>
      <c r="B30" s="37" t="s">
        <v>59</v>
      </c>
      <c r="C30" s="34">
        <f>IF(C27&gt;C17,C27-C17,0)</f>
        <v>0</v>
      </c>
      <c r="D30" s="34">
        <f>IF(D27&gt;D17,D27-D17,0)</f>
        <v>0</v>
      </c>
    </row>
    <row r="31" spans="1:4" s="7" customFormat="1" ht="12.75">
      <c r="A31" s="18" t="s">
        <v>51</v>
      </c>
      <c r="B31" s="39" t="s">
        <v>23</v>
      </c>
      <c r="C31" s="35">
        <v>0</v>
      </c>
      <c r="D31" s="35">
        <v>0</v>
      </c>
    </row>
    <row r="32" spans="1:4" s="7" customFormat="1" ht="12.75">
      <c r="A32" s="18" t="s">
        <v>52</v>
      </c>
      <c r="B32" s="39" t="s">
        <v>24</v>
      </c>
      <c r="C32" s="35">
        <v>0</v>
      </c>
      <c r="D32" s="35">
        <v>0</v>
      </c>
    </row>
    <row r="33" spans="1:4" s="7" customFormat="1" ht="12.75">
      <c r="A33" s="18" t="s">
        <v>53</v>
      </c>
      <c r="B33" s="40"/>
      <c r="C33" s="36"/>
      <c r="D33" s="36"/>
    </row>
    <row r="34" spans="1:4" s="7" customFormat="1" ht="12.75">
      <c r="A34" s="22" t="s">
        <v>54</v>
      </c>
      <c r="B34" s="37" t="s">
        <v>60</v>
      </c>
      <c r="C34" s="34">
        <f>IF(C31&gt;C32,C31-C32,0)</f>
        <v>0</v>
      </c>
      <c r="D34" s="34">
        <f>IF(D31&gt;D32,D31-D32,0)</f>
        <v>0</v>
      </c>
    </row>
    <row r="35" spans="1:4" s="7" customFormat="1" ht="12.75">
      <c r="A35" s="22" t="s">
        <v>55</v>
      </c>
      <c r="B35" s="37" t="s">
        <v>61</v>
      </c>
      <c r="C35" s="34">
        <f>IF(C32&gt;C31,C32-C31,0)</f>
        <v>0</v>
      </c>
      <c r="D35" s="34">
        <f>IF(D32&gt;D31,D32-D31,0)</f>
        <v>0</v>
      </c>
    </row>
    <row r="36" spans="1:4" s="7" customFormat="1" ht="12.75">
      <c r="A36" s="18" t="s">
        <v>56</v>
      </c>
      <c r="B36" s="39" t="s">
        <v>25</v>
      </c>
      <c r="C36" s="34">
        <f>C17+C31</f>
        <v>110829716</v>
      </c>
      <c r="D36" s="34">
        <f>D17+D31</f>
        <v>149328803</v>
      </c>
    </row>
    <row r="37" spans="1:4" s="7" customFormat="1" ht="12.75">
      <c r="A37" s="18" t="s">
        <v>57</v>
      </c>
      <c r="B37" s="39" t="s">
        <v>26</v>
      </c>
      <c r="C37" s="34">
        <f>C27+C32</f>
        <v>79742686</v>
      </c>
      <c r="D37" s="34">
        <f>D27+D32</f>
        <v>107265219</v>
      </c>
    </row>
    <row r="38" spans="1:4" s="7" customFormat="1" ht="12.75">
      <c r="A38" s="18" t="s">
        <v>58</v>
      </c>
      <c r="B38" s="40"/>
      <c r="C38" s="36"/>
      <c r="D38" s="36"/>
    </row>
    <row r="39" spans="1:4" s="7" customFormat="1" ht="12.75">
      <c r="A39" s="23" t="s">
        <v>64</v>
      </c>
      <c r="B39" s="37" t="s">
        <v>62</v>
      </c>
      <c r="C39" s="34">
        <f>IF(C36&gt;C37,C36-C37,0)</f>
        <v>31087030</v>
      </c>
      <c r="D39" s="34">
        <f>IF(D36&gt;D37,D36-D37,0)</f>
        <v>42063584</v>
      </c>
    </row>
    <row r="40" spans="1:4" s="7" customFormat="1" ht="12.75">
      <c r="A40" s="23" t="s">
        <v>65</v>
      </c>
      <c r="B40" s="37" t="s">
        <v>63</v>
      </c>
      <c r="C40" s="34">
        <f>IF(C37&gt;C36,C37-C36,0)</f>
        <v>0</v>
      </c>
      <c r="D40" s="34">
        <f>IF(D37&gt;D36,D37-D36,0)</f>
        <v>0</v>
      </c>
    </row>
    <row r="41" ht="12.75">
      <c r="A41" s="30"/>
    </row>
    <row r="42" ht="12.75">
      <c r="A42" s="30"/>
    </row>
  </sheetData>
  <sheetProtection/>
  <mergeCells count="7">
    <mergeCell ref="B4:B6"/>
    <mergeCell ref="C4:D5"/>
    <mergeCell ref="A1:A3"/>
    <mergeCell ref="A4:A6"/>
    <mergeCell ref="B2:D2"/>
    <mergeCell ref="B3:D3"/>
    <mergeCell ref="B1:D1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I10" sqref="I10"/>
    </sheetView>
  </sheetViews>
  <sheetFormatPr defaultColWidth="9.140625" defaultRowHeight="12.75"/>
  <cols>
    <col min="1" max="1" width="55.7109375" style="4" customWidth="1"/>
    <col min="2" max="2" width="5.7109375" style="5" customWidth="1"/>
    <col min="3" max="4" width="15.7109375" style="5" customWidth="1"/>
    <col min="5" max="16384" width="9.140625" style="5" customWidth="1"/>
  </cols>
  <sheetData>
    <row r="1" spans="1:4" ht="12.75">
      <c r="A1" s="50" t="s">
        <v>0</v>
      </c>
      <c r="B1" s="55" t="s">
        <v>214</v>
      </c>
      <c r="C1" s="55"/>
      <c r="D1" s="55"/>
    </row>
    <row r="2" spans="1:4" s="6" customFormat="1" ht="14.25" customHeight="1">
      <c r="A2" s="50"/>
      <c r="B2" s="56" t="s">
        <v>68</v>
      </c>
      <c r="C2" s="56"/>
      <c r="D2" s="56"/>
    </row>
    <row r="3" spans="1:4" s="6" customFormat="1" ht="12.75">
      <c r="A3" s="50"/>
      <c r="B3" s="54" t="s">
        <v>210</v>
      </c>
      <c r="C3" s="54"/>
      <c r="D3" s="54"/>
    </row>
    <row r="4" spans="1:4" ht="12.75">
      <c r="A4" s="51" t="s">
        <v>1</v>
      </c>
      <c r="B4" s="51" t="s">
        <v>67</v>
      </c>
      <c r="C4" s="51" t="s">
        <v>27</v>
      </c>
      <c r="D4" s="51"/>
    </row>
    <row r="5" spans="1:4" ht="12.75">
      <c r="A5" s="51"/>
      <c r="B5" s="51"/>
      <c r="C5" s="51"/>
      <c r="D5" s="51"/>
    </row>
    <row r="6" spans="1:4" ht="12.75">
      <c r="A6" s="51"/>
      <c r="B6" s="51"/>
      <c r="C6" s="44">
        <v>41090</v>
      </c>
      <c r="D6" s="44">
        <v>41455</v>
      </c>
    </row>
    <row r="7" spans="1:4" s="6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7" customFormat="1" ht="12.75">
      <c r="A8" s="17" t="s">
        <v>66</v>
      </c>
      <c r="B8" s="45"/>
      <c r="C8" s="9"/>
      <c r="D8" s="41"/>
    </row>
    <row r="9" spans="1:4" s="7" customFormat="1" ht="12.75">
      <c r="A9" s="19" t="s">
        <v>29</v>
      </c>
      <c r="B9" s="46" t="s">
        <v>5</v>
      </c>
      <c r="C9" s="42">
        <v>0</v>
      </c>
      <c r="D9" s="42">
        <v>0</v>
      </c>
    </row>
    <row r="10" spans="1:4" s="7" customFormat="1" ht="12.75">
      <c r="A10" s="19" t="s">
        <v>30</v>
      </c>
      <c r="B10" s="47" t="s">
        <v>6</v>
      </c>
      <c r="C10" s="26">
        <v>11724832</v>
      </c>
      <c r="D10" s="26">
        <v>14394410</v>
      </c>
    </row>
    <row r="11" spans="1:4" s="7" customFormat="1" ht="12.75">
      <c r="A11" s="20" t="s">
        <v>31</v>
      </c>
      <c r="B11" s="46" t="s">
        <v>7</v>
      </c>
      <c r="C11" s="26">
        <v>0</v>
      </c>
      <c r="D11" s="26">
        <v>0</v>
      </c>
    </row>
    <row r="12" spans="1:4" s="7" customFormat="1" ht="12.75">
      <c r="A12" s="20" t="s">
        <v>32</v>
      </c>
      <c r="B12" s="46" t="s">
        <v>8</v>
      </c>
      <c r="C12" s="26">
        <v>19398072</v>
      </c>
      <c r="D12" s="26">
        <v>44424125</v>
      </c>
    </row>
    <row r="13" spans="1:4" s="7" customFormat="1" ht="12.75">
      <c r="A13" s="20" t="s">
        <v>33</v>
      </c>
      <c r="B13" s="46" t="s">
        <v>9</v>
      </c>
      <c r="C13" s="26">
        <v>44889900</v>
      </c>
      <c r="D13" s="26">
        <v>61673817</v>
      </c>
    </row>
    <row r="14" spans="1:4" s="7" customFormat="1" ht="25.5">
      <c r="A14" s="20" t="s">
        <v>34</v>
      </c>
      <c r="B14" s="46" t="s">
        <v>10</v>
      </c>
      <c r="C14" s="26">
        <v>165377582</v>
      </c>
      <c r="D14" s="26">
        <v>174111821</v>
      </c>
    </row>
    <row r="15" spans="1:4" s="7" customFormat="1" ht="12.75">
      <c r="A15" s="20" t="s">
        <v>35</v>
      </c>
      <c r="B15" s="46" t="s">
        <v>11</v>
      </c>
      <c r="C15" s="26">
        <v>0</v>
      </c>
      <c r="D15" s="26">
        <v>0</v>
      </c>
    </row>
    <row r="16" spans="1:4" s="7" customFormat="1" ht="12.75">
      <c r="A16" s="20" t="s">
        <v>36</v>
      </c>
      <c r="B16" s="46" t="s">
        <v>12</v>
      </c>
      <c r="C16" s="26">
        <v>0</v>
      </c>
      <c r="D16" s="26">
        <v>54446</v>
      </c>
    </row>
    <row r="17" spans="1:4" s="7" customFormat="1" ht="12.75">
      <c r="A17" s="21" t="s">
        <v>37</v>
      </c>
      <c r="B17" s="45" t="s">
        <v>13</v>
      </c>
      <c r="C17" s="27">
        <v>241390386</v>
      </c>
      <c r="D17" s="27">
        <f>SUM(D9:D16)</f>
        <v>294658619</v>
      </c>
    </row>
    <row r="18" spans="1:4" s="7" customFormat="1" ht="12.75">
      <c r="A18" s="18" t="s">
        <v>38</v>
      </c>
      <c r="B18" s="45"/>
      <c r="C18" s="24"/>
      <c r="D18" s="24"/>
    </row>
    <row r="19" spans="1:4" s="7" customFormat="1" ht="12.75">
      <c r="A19" s="20" t="s">
        <v>39</v>
      </c>
      <c r="B19" s="46" t="s">
        <v>14</v>
      </c>
      <c r="C19" s="26">
        <v>600000</v>
      </c>
      <c r="D19" s="26">
        <v>0</v>
      </c>
    </row>
    <row r="20" spans="1:4" s="7" customFormat="1" ht="12.75">
      <c r="A20" s="20" t="s">
        <v>40</v>
      </c>
      <c r="B20" s="46" t="s">
        <v>15</v>
      </c>
      <c r="C20" s="26">
        <v>0</v>
      </c>
      <c r="D20" s="26">
        <v>0</v>
      </c>
    </row>
    <row r="21" spans="1:4" s="7" customFormat="1" ht="25.5">
      <c r="A21" s="20" t="s">
        <v>212</v>
      </c>
      <c r="B21" s="46" t="s">
        <v>16</v>
      </c>
      <c r="C21" s="26">
        <v>152099180</v>
      </c>
      <c r="D21" s="26">
        <v>174571691</v>
      </c>
    </row>
    <row r="22" spans="1:4" s="7" customFormat="1" ht="12.75">
      <c r="A22" s="20" t="s">
        <v>41</v>
      </c>
      <c r="B22" s="46" t="s">
        <v>17</v>
      </c>
      <c r="C22" s="26">
        <v>5093070</v>
      </c>
      <c r="D22" s="26">
        <v>7412523</v>
      </c>
    </row>
    <row r="23" spans="1:4" s="7" customFormat="1" ht="12.75">
      <c r="A23" s="20" t="s">
        <v>42</v>
      </c>
      <c r="B23" s="46" t="s">
        <v>18</v>
      </c>
      <c r="C23" s="26">
        <v>0</v>
      </c>
      <c r="D23" s="26">
        <v>0</v>
      </c>
    </row>
    <row r="24" spans="1:4" s="7" customFormat="1" ht="12.75">
      <c r="A24" s="20" t="s">
        <v>43</v>
      </c>
      <c r="B24" s="46" t="s">
        <v>19</v>
      </c>
      <c r="C24" s="26">
        <v>0</v>
      </c>
      <c r="D24" s="26">
        <v>0</v>
      </c>
    </row>
    <row r="25" spans="1:4" s="7" customFormat="1" ht="12.75">
      <c r="A25" s="20" t="s">
        <v>44</v>
      </c>
      <c r="B25" s="46" t="s">
        <v>20</v>
      </c>
      <c r="C25" s="26">
        <v>0</v>
      </c>
      <c r="D25" s="26">
        <v>0</v>
      </c>
    </row>
    <row r="26" spans="1:4" s="7" customFormat="1" ht="12.75">
      <c r="A26" s="20" t="s">
        <v>45</v>
      </c>
      <c r="B26" s="46" t="s">
        <v>21</v>
      </c>
      <c r="C26" s="26">
        <v>0</v>
      </c>
      <c r="D26" s="26">
        <v>0</v>
      </c>
    </row>
    <row r="27" spans="1:4" s="7" customFormat="1" ht="12.75">
      <c r="A27" s="21" t="s">
        <v>46</v>
      </c>
      <c r="B27" s="45" t="s">
        <v>22</v>
      </c>
      <c r="C27" s="27">
        <v>157792250</v>
      </c>
      <c r="D27" s="27">
        <f>SUM(D19:D26)</f>
        <v>181984214</v>
      </c>
    </row>
    <row r="28" spans="1:4" s="7" customFormat="1" ht="12.75">
      <c r="A28" s="18" t="s">
        <v>47</v>
      </c>
      <c r="B28" s="46"/>
      <c r="C28" s="26"/>
      <c r="D28" s="26"/>
    </row>
    <row r="29" spans="1:4" s="7" customFormat="1" ht="12.75">
      <c r="A29" s="22" t="s">
        <v>48</v>
      </c>
      <c r="B29" s="46" t="s">
        <v>49</v>
      </c>
      <c r="C29" s="27">
        <v>83598136</v>
      </c>
      <c r="D29" s="27">
        <f>IF(D17&gt;D27,D17-D27,0)</f>
        <v>112674405</v>
      </c>
    </row>
    <row r="30" spans="1:4" s="7" customFormat="1" ht="12.75">
      <c r="A30" s="22" t="s">
        <v>50</v>
      </c>
      <c r="B30" s="48" t="s">
        <v>59</v>
      </c>
      <c r="C30" s="27">
        <v>0</v>
      </c>
      <c r="D30" s="27">
        <f>IF(D27&gt;D17,D27-D17,0)</f>
        <v>0</v>
      </c>
    </row>
    <row r="31" spans="1:4" s="7" customFormat="1" ht="12.75">
      <c r="A31" s="18" t="s">
        <v>51</v>
      </c>
      <c r="B31" s="45" t="s">
        <v>23</v>
      </c>
      <c r="C31" s="24">
        <v>0</v>
      </c>
      <c r="D31" s="24">
        <v>0</v>
      </c>
    </row>
    <row r="32" spans="1:4" s="7" customFormat="1" ht="12.75">
      <c r="A32" s="18" t="s">
        <v>52</v>
      </c>
      <c r="B32" s="45" t="s">
        <v>24</v>
      </c>
      <c r="C32" s="24">
        <v>0</v>
      </c>
      <c r="D32" s="24">
        <v>0</v>
      </c>
    </row>
    <row r="33" spans="1:4" s="7" customFormat="1" ht="12.75">
      <c r="A33" s="18" t="s">
        <v>53</v>
      </c>
      <c r="B33" s="45"/>
      <c r="C33" s="24"/>
      <c r="D33" s="24"/>
    </row>
    <row r="34" spans="1:4" s="7" customFormat="1" ht="12.75">
      <c r="A34" s="22" t="s">
        <v>54</v>
      </c>
      <c r="B34" s="48" t="s">
        <v>60</v>
      </c>
      <c r="C34" s="27">
        <v>0</v>
      </c>
      <c r="D34" s="27">
        <f>IF(D31&gt;D32,D31-D32,0)</f>
        <v>0</v>
      </c>
    </row>
    <row r="35" spans="1:4" s="7" customFormat="1" ht="12.75">
      <c r="A35" s="22" t="s">
        <v>55</v>
      </c>
      <c r="B35" s="48" t="s">
        <v>61</v>
      </c>
      <c r="C35" s="27">
        <v>0</v>
      </c>
      <c r="D35" s="27">
        <f>IF(D32&gt;D31,D32-D31,0)</f>
        <v>0</v>
      </c>
    </row>
    <row r="36" spans="1:4" s="7" customFormat="1" ht="12.75">
      <c r="A36" s="18" t="s">
        <v>56</v>
      </c>
      <c r="B36" s="45" t="s">
        <v>25</v>
      </c>
      <c r="C36" s="27">
        <v>241390386</v>
      </c>
      <c r="D36" s="27">
        <f>D17+D31</f>
        <v>294658619</v>
      </c>
    </row>
    <row r="37" spans="1:4" s="7" customFormat="1" ht="12.75">
      <c r="A37" s="18" t="s">
        <v>57</v>
      </c>
      <c r="B37" s="45" t="s">
        <v>26</v>
      </c>
      <c r="C37" s="27">
        <v>157792250</v>
      </c>
      <c r="D37" s="27">
        <f>D27+D32</f>
        <v>181984214</v>
      </c>
    </row>
    <row r="38" spans="1:4" s="7" customFormat="1" ht="12.75">
      <c r="A38" s="18" t="s">
        <v>58</v>
      </c>
      <c r="B38" s="45"/>
      <c r="C38" s="27"/>
      <c r="D38" s="27"/>
    </row>
    <row r="39" spans="1:4" s="7" customFormat="1" ht="12.75">
      <c r="A39" s="23" t="s">
        <v>64</v>
      </c>
      <c r="B39" s="48" t="s">
        <v>62</v>
      </c>
      <c r="C39" s="27">
        <v>83598136</v>
      </c>
      <c r="D39" s="27">
        <f>IF(D36&gt;D37,D36-D37,0)</f>
        <v>112674405</v>
      </c>
    </row>
    <row r="40" spans="1:4" s="7" customFormat="1" ht="12.75">
      <c r="A40" s="23" t="s">
        <v>65</v>
      </c>
      <c r="B40" s="48" t="s">
        <v>63</v>
      </c>
      <c r="C40" s="43">
        <v>0</v>
      </c>
      <c r="D40" s="43">
        <f>IF(D37&gt;D36,D37-D36,0)</f>
        <v>0</v>
      </c>
    </row>
    <row r="41" ht="12.75">
      <c r="A41" s="8"/>
    </row>
    <row r="42" ht="12.75">
      <c r="A42" s="8"/>
    </row>
  </sheetData>
  <sheetProtection/>
  <mergeCells count="7">
    <mergeCell ref="B3:D3"/>
    <mergeCell ref="A1:A3"/>
    <mergeCell ref="A4:A6"/>
    <mergeCell ref="B4:B6"/>
    <mergeCell ref="C4:D5"/>
    <mergeCell ref="B1:D1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20" sqref="G20"/>
    </sheetView>
  </sheetViews>
  <sheetFormatPr defaultColWidth="9.140625" defaultRowHeight="12.75"/>
  <cols>
    <col min="1" max="1" width="55.7109375" style="32" customWidth="1"/>
    <col min="2" max="2" width="5.7109375" style="31" customWidth="1"/>
    <col min="3" max="4" width="15.7109375" style="31" customWidth="1"/>
    <col min="5" max="16384" width="9.140625" style="5" customWidth="1"/>
  </cols>
  <sheetData>
    <row r="1" spans="1:4" ht="12.75" customHeight="1">
      <c r="A1" s="50" t="s">
        <v>0</v>
      </c>
      <c r="B1" s="50" t="s">
        <v>215</v>
      </c>
      <c r="C1" s="50"/>
      <c r="D1" s="50"/>
    </row>
    <row r="2" spans="1:4" s="6" customFormat="1" ht="12.75" customHeight="1">
      <c r="A2" s="50"/>
      <c r="B2" s="51" t="s">
        <v>68</v>
      </c>
      <c r="C2" s="51"/>
      <c r="D2" s="51"/>
    </row>
    <row r="3" spans="1:4" s="6" customFormat="1" ht="12.75" customHeight="1">
      <c r="A3" s="50"/>
      <c r="B3" s="50" t="s">
        <v>210</v>
      </c>
      <c r="C3" s="50"/>
      <c r="D3" s="50"/>
    </row>
    <row r="4" spans="1:4" ht="16.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6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7" customFormat="1" ht="12.75">
      <c r="A8" s="17" t="s">
        <v>66</v>
      </c>
      <c r="B8" s="18"/>
      <c r="C8" s="11"/>
      <c r="D8" s="10"/>
    </row>
    <row r="9" spans="1:4" s="7" customFormat="1" ht="12.75">
      <c r="A9" s="19" t="s">
        <v>29</v>
      </c>
      <c r="B9" s="20" t="s">
        <v>5</v>
      </c>
      <c r="C9" s="12">
        <v>38616203</v>
      </c>
      <c r="D9" s="12">
        <v>45836699.099999994</v>
      </c>
    </row>
    <row r="10" spans="1:4" s="7" customFormat="1" ht="12.75">
      <c r="A10" s="19" t="s">
        <v>30</v>
      </c>
      <c r="B10" s="19" t="s">
        <v>6</v>
      </c>
      <c r="C10" s="12">
        <v>575899</v>
      </c>
      <c r="D10" s="12">
        <v>8591983.49</v>
      </c>
    </row>
    <row r="11" spans="1:4" s="7" customFormat="1" ht="12.75">
      <c r="A11" s="20" t="s">
        <v>31</v>
      </c>
      <c r="B11" s="20" t="s">
        <v>7</v>
      </c>
      <c r="C11" s="12">
        <v>440928</v>
      </c>
      <c r="D11" s="12">
        <v>92651.01</v>
      </c>
    </row>
    <row r="12" spans="1:4" s="7" customFormat="1" ht="12.75">
      <c r="A12" s="20" t="s">
        <v>32</v>
      </c>
      <c r="B12" s="20" t="s">
        <v>8</v>
      </c>
      <c r="C12" s="12">
        <v>5983169</v>
      </c>
      <c r="D12" s="12">
        <v>5874284.46</v>
      </c>
    </row>
    <row r="13" spans="1:4" s="7" customFormat="1" ht="12.75">
      <c r="A13" s="20" t="s">
        <v>33</v>
      </c>
      <c r="B13" s="20" t="s">
        <v>9</v>
      </c>
      <c r="C13" s="12">
        <v>10674504</v>
      </c>
      <c r="D13" s="12">
        <v>13359111.66</v>
      </c>
    </row>
    <row r="14" spans="1:4" s="7" customFormat="1" ht="25.5">
      <c r="A14" s="20" t="s">
        <v>34</v>
      </c>
      <c r="B14" s="20" t="s">
        <v>10</v>
      </c>
      <c r="C14" s="12">
        <v>27543720</v>
      </c>
      <c r="D14" s="12">
        <v>92084207.55</v>
      </c>
    </row>
    <row r="15" spans="1:4" s="7" customFormat="1" ht="12.75">
      <c r="A15" s="20" t="s">
        <v>35</v>
      </c>
      <c r="B15" s="20" t="s">
        <v>11</v>
      </c>
      <c r="C15" s="12">
        <v>0</v>
      </c>
      <c r="D15" s="12">
        <v>0</v>
      </c>
    </row>
    <row r="16" spans="1:4" s="7" customFormat="1" ht="12.75">
      <c r="A16" s="20" t="s">
        <v>36</v>
      </c>
      <c r="B16" s="20" t="s">
        <v>12</v>
      </c>
      <c r="C16" s="12">
        <v>0</v>
      </c>
      <c r="D16" s="12">
        <v>98.04</v>
      </c>
    </row>
    <row r="17" spans="1:4" s="7" customFormat="1" ht="12.75">
      <c r="A17" s="21" t="s">
        <v>37</v>
      </c>
      <c r="B17" s="18" t="s">
        <v>13</v>
      </c>
      <c r="C17" s="13">
        <v>83834423</v>
      </c>
      <c r="D17" s="13">
        <v>165839035.30999997</v>
      </c>
    </row>
    <row r="18" spans="1:4" s="7" customFormat="1" ht="12.75">
      <c r="A18" s="18" t="s">
        <v>38</v>
      </c>
      <c r="B18" s="18"/>
      <c r="C18" s="14"/>
      <c r="D18" s="14"/>
    </row>
    <row r="19" spans="1:4" s="7" customFormat="1" ht="12.75">
      <c r="A19" s="20" t="s">
        <v>39</v>
      </c>
      <c r="B19" s="20" t="s">
        <v>14</v>
      </c>
      <c r="C19" s="12">
        <v>133210</v>
      </c>
      <c r="D19" s="12">
        <v>360950.27</v>
      </c>
    </row>
    <row r="20" spans="1:4" s="7" customFormat="1" ht="12.75">
      <c r="A20" s="20" t="s">
        <v>40</v>
      </c>
      <c r="B20" s="20" t="s">
        <v>15</v>
      </c>
      <c r="C20" s="12">
        <v>0</v>
      </c>
      <c r="D20" s="12">
        <v>0</v>
      </c>
    </row>
    <row r="21" spans="1:4" s="7" customFormat="1" ht="25.5">
      <c r="A21" s="20" t="s">
        <v>212</v>
      </c>
      <c r="B21" s="20" t="s">
        <v>16</v>
      </c>
      <c r="C21" s="12">
        <v>60744989</v>
      </c>
      <c r="D21" s="12">
        <v>139051174.43</v>
      </c>
    </row>
    <row r="22" spans="1:4" s="7" customFormat="1" ht="12.75">
      <c r="A22" s="20" t="s">
        <v>41</v>
      </c>
      <c r="B22" s="20" t="s">
        <v>17</v>
      </c>
      <c r="C22" s="12">
        <v>1179745</v>
      </c>
      <c r="D22" s="12">
        <v>1804539.56</v>
      </c>
    </row>
    <row r="23" spans="1:4" s="7" customFormat="1" ht="12.75">
      <c r="A23" s="20" t="s">
        <v>42</v>
      </c>
      <c r="B23" s="20" t="s">
        <v>18</v>
      </c>
      <c r="C23" s="12">
        <v>0</v>
      </c>
      <c r="D23" s="12">
        <v>0</v>
      </c>
    </row>
    <row r="24" spans="1:4" s="7" customFormat="1" ht="12.75">
      <c r="A24" s="20" t="s">
        <v>43</v>
      </c>
      <c r="B24" s="20" t="s">
        <v>19</v>
      </c>
      <c r="C24" s="12">
        <v>0</v>
      </c>
      <c r="D24" s="12">
        <v>0</v>
      </c>
    </row>
    <row r="25" spans="1:4" s="7" customFormat="1" ht="12.75">
      <c r="A25" s="20" t="s">
        <v>44</v>
      </c>
      <c r="B25" s="20" t="s">
        <v>20</v>
      </c>
      <c r="C25" s="12">
        <v>0</v>
      </c>
      <c r="D25" s="12">
        <v>0</v>
      </c>
    </row>
    <row r="26" spans="1:4" s="7" customFormat="1" ht="12.75">
      <c r="A26" s="20" t="s">
        <v>45</v>
      </c>
      <c r="B26" s="20" t="s">
        <v>21</v>
      </c>
      <c r="C26" s="12">
        <v>0</v>
      </c>
      <c r="D26" s="12">
        <v>0</v>
      </c>
    </row>
    <row r="27" spans="1:4" s="7" customFormat="1" ht="12.75">
      <c r="A27" s="21" t="s">
        <v>46</v>
      </c>
      <c r="B27" s="18" t="s">
        <v>22</v>
      </c>
      <c r="C27" s="13">
        <v>62057944</v>
      </c>
      <c r="D27" s="13">
        <v>141216664.26000002</v>
      </c>
    </row>
    <row r="28" spans="1:4" s="7" customFormat="1" ht="12.75">
      <c r="A28" s="18" t="s">
        <v>47</v>
      </c>
      <c r="B28" s="20"/>
      <c r="C28" s="12"/>
      <c r="D28" s="12"/>
    </row>
    <row r="29" spans="1:4" s="7" customFormat="1" ht="12.75">
      <c r="A29" s="22" t="s">
        <v>48</v>
      </c>
      <c r="B29" s="20" t="s">
        <v>49</v>
      </c>
      <c r="C29" s="13">
        <v>21776479</v>
      </c>
      <c r="D29" s="13">
        <v>24622371.049999952</v>
      </c>
    </row>
    <row r="30" spans="1:4" s="7" customFormat="1" ht="12.75">
      <c r="A30" s="22" t="s">
        <v>50</v>
      </c>
      <c r="B30" s="20" t="s">
        <v>59</v>
      </c>
      <c r="C30" s="13">
        <v>0</v>
      </c>
      <c r="D30" s="13">
        <v>0</v>
      </c>
    </row>
    <row r="31" spans="1:4" s="7" customFormat="1" ht="12.75">
      <c r="A31" s="18" t="s">
        <v>51</v>
      </c>
      <c r="B31" s="18" t="s">
        <v>23</v>
      </c>
      <c r="C31" s="14">
        <v>0</v>
      </c>
      <c r="D31" s="14">
        <v>0</v>
      </c>
    </row>
    <row r="32" spans="1:4" s="7" customFormat="1" ht="12.75">
      <c r="A32" s="18" t="s">
        <v>52</v>
      </c>
      <c r="B32" s="18" t="s">
        <v>24</v>
      </c>
      <c r="C32" s="14">
        <v>0</v>
      </c>
      <c r="D32" s="14">
        <v>0</v>
      </c>
    </row>
    <row r="33" spans="1:4" s="7" customFormat="1" ht="12.75">
      <c r="A33" s="18" t="s">
        <v>53</v>
      </c>
      <c r="B33" s="18"/>
      <c r="C33" s="14">
        <v>0</v>
      </c>
      <c r="D33" s="14">
        <v>0</v>
      </c>
    </row>
    <row r="34" spans="1:4" s="7" customFormat="1" ht="12.75">
      <c r="A34" s="22" t="s">
        <v>54</v>
      </c>
      <c r="B34" s="20" t="s">
        <v>60</v>
      </c>
      <c r="C34" s="13">
        <v>0</v>
      </c>
      <c r="D34" s="13">
        <v>0</v>
      </c>
    </row>
    <row r="35" spans="1:4" s="7" customFormat="1" ht="12.75">
      <c r="A35" s="22" t="s">
        <v>55</v>
      </c>
      <c r="B35" s="20" t="s">
        <v>61</v>
      </c>
      <c r="C35" s="13">
        <v>0</v>
      </c>
      <c r="D35" s="13">
        <v>0</v>
      </c>
    </row>
    <row r="36" spans="1:4" s="7" customFormat="1" ht="12.75">
      <c r="A36" s="18" t="s">
        <v>56</v>
      </c>
      <c r="B36" s="18" t="s">
        <v>25</v>
      </c>
      <c r="C36" s="13">
        <v>83834423</v>
      </c>
      <c r="D36" s="13">
        <v>165839035.30999997</v>
      </c>
    </row>
    <row r="37" spans="1:4" s="7" customFormat="1" ht="12.75">
      <c r="A37" s="18" t="s">
        <v>57</v>
      </c>
      <c r="B37" s="18" t="s">
        <v>26</v>
      </c>
      <c r="C37" s="13">
        <v>62057944</v>
      </c>
      <c r="D37" s="13">
        <v>141216664.26000002</v>
      </c>
    </row>
    <row r="38" spans="1:4" s="7" customFormat="1" ht="12.75">
      <c r="A38" s="18" t="s">
        <v>58</v>
      </c>
      <c r="B38" s="18"/>
      <c r="C38" s="13"/>
      <c r="D38" s="13"/>
    </row>
    <row r="39" spans="1:4" s="7" customFormat="1" ht="12.75">
      <c r="A39" s="23" t="s">
        <v>64</v>
      </c>
      <c r="B39" s="20" t="s">
        <v>62</v>
      </c>
      <c r="C39" s="13">
        <f>IF(C36&gt;C37,C36-C37,0)</f>
        <v>21776479</v>
      </c>
      <c r="D39" s="13">
        <f>IF(D36&gt;D37,D36-D37,0)</f>
        <v>24622371.049999952</v>
      </c>
    </row>
    <row r="40" spans="1:4" s="7" customFormat="1" ht="12.75">
      <c r="A40" s="23" t="s">
        <v>65</v>
      </c>
      <c r="B40" s="20" t="s">
        <v>63</v>
      </c>
      <c r="C40" s="13">
        <v>0</v>
      </c>
      <c r="D40" s="13">
        <v>0</v>
      </c>
    </row>
    <row r="41" ht="12.75">
      <c r="A41" s="30"/>
    </row>
    <row r="42" ht="12.75">
      <c r="A42" s="30"/>
    </row>
  </sheetData>
  <sheetProtection/>
  <mergeCells count="7">
    <mergeCell ref="B3:D3"/>
    <mergeCell ref="A1:A3"/>
    <mergeCell ref="B4:B6"/>
    <mergeCell ref="C4:D5"/>
    <mergeCell ref="A4:A6"/>
    <mergeCell ref="B1:D1"/>
    <mergeCell ref="B2:D2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39" sqref="F38:F39"/>
    </sheetView>
  </sheetViews>
  <sheetFormatPr defaultColWidth="9.140625" defaultRowHeight="12.75"/>
  <cols>
    <col min="1" max="1" width="55.7109375" style="32" customWidth="1"/>
    <col min="2" max="2" width="5.7109375" style="31" customWidth="1"/>
    <col min="3" max="4" width="15.7109375" style="31" customWidth="1"/>
    <col min="5" max="16384" width="9.140625" style="31" customWidth="1"/>
  </cols>
  <sheetData>
    <row r="1" spans="1:4" ht="12.75" customHeight="1">
      <c r="A1" s="50" t="s">
        <v>0</v>
      </c>
      <c r="B1" s="54" t="s">
        <v>216</v>
      </c>
      <c r="C1" s="54"/>
      <c r="D1" s="54"/>
    </row>
    <row r="2" spans="1:4" s="28" customFormat="1" ht="12.75" customHeight="1">
      <c r="A2" s="50"/>
      <c r="B2" s="51" t="s">
        <v>68</v>
      </c>
      <c r="C2" s="51"/>
      <c r="D2" s="51"/>
    </row>
    <row r="3" spans="1:4" s="28" customFormat="1" ht="12.75" customHeight="1">
      <c r="A3" s="50"/>
      <c r="B3" s="54" t="s">
        <v>210</v>
      </c>
      <c r="C3" s="54"/>
      <c r="D3" s="54"/>
    </row>
    <row r="4" spans="1:4" ht="1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28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29" customFormat="1" ht="12.75">
      <c r="A8" s="17" t="s">
        <v>66</v>
      </c>
      <c r="B8" s="18"/>
      <c r="C8" s="11"/>
      <c r="D8" s="10"/>
    </row>
    <row r="9" spans="1:4" s="29" customFormat="1" ht="12.75">
      <c r="A9" s="19" t="s">
        <v>29</v>
      </c>
      <c r="B9" s="20" t="s">
        <v>5</v>
      </c>
      <c r="C9" s="12">
        <v>0</v>
      </c>
      <c r="D9" s="12">
        <v>6564402.7</v>
      </c>
    </row>
    <row r="10" spans="1:4" s="29" customFormat="1" ht="12.75">
      <c r="A10" s="19" t="s">
        <v>30</v>
      </c>
      <c r="B10" s="19" t="s">
        <v>6</v>
      </c>
      <c r="C10" s="12">
        <v>20833835</v>
      </c>
      <c r="D10" s="12">
        <v>14275775.450000001</v>
      </c>
    </row>
    <row r="11" spans="1:4" s="29" customFormat="1" ht="12.75">
      <c r="A11" s="20" t="s">
        <v>31</v>
      </c>
      <c r="B11" s="20" t="s">
        <v>7</v>
      </c>
      <c r="C11" s="12">
        <v>0</v>
      </c>
      <c r="D11" s="12">
        <v>0</v>
      </c>
    </row>
    <row r="12" spans="1:4" s="29" customFormat="1" ht="12.75">
      <c r="A12" s="20" t="s">
        <v>32</v>
      </c>
      <c r="B12" s="20" t="s">
        <v>8</v>
      </c>
      <c r="C12" s="12">
        <v>0</v>
      </c>
      <c r="D12" s="12">
        <v>0</v>
      </c>
    </row>
    <row r="13" spans="1:4" s="29" customFormat="1" ht="12.75">
      <c r="A13" s="20" t="s">
        <v>33</v>
      </c>
      <c r="B13" s="20" t="s">
        <v>9</v>
      </c>
      <c r="C13" s="12">
        <v>855696</v>
      </c>
      <c r="D13" s="12">
        <v>1367468.8199999998</v>
      </c>
    </row>
    <row r="14" spans="1:4" s="29" customFormat="1" ht="25.5">
      <c r="A14" s="20" t="s">
        <v>34</v>
      </c>
      <c r="B14" s="20" t="s">
        <v>10</v>
      </c>
      <c r="C14" s="12">
        <v>671563</v>
      </c>
      <c r="D14" s="12">
        <v>1655382.45</v>
      </c>
    </row>
    <row r="15" spans="1:4" s="29" customFormat="1" ht="12.75">
      <c r="A15" s="20" t="s">
        <v>35</v>
      </c>
      <c r="B15" s="20" t="s">
        <v>11</v>
      </c>
      <c r="C15" s="12">
        <v>0</v>
      </c>
      <c r="D15" s="12">
        <v>0</v>
      </c>
    </row>
    <row r="16" spans="1:4" s="29" customFormat="1" ht="12.75">
      <c r="A16" s="20" t="s">
        <v>36</v>
      </c>
      <c r="B16" s="20" t="s">
        <v>12</v>
      </c>
      <c r="C16" s="12">
        <v>0</v>
      </c>
      <c r="D16" s="12">
        <v>68750</v>
      </c>
    </row>
    <row r="17" spans="1:4" s="29" customFormat="1" ht="12.75">
      <c r="A17" s="21" t="s">
        <v>37</v>
      </c>
      <c r="B17" s="18" t="s">
        <v>13</v>
      </c>
      <c r="C17" s="13">
        <f>SUM(C9:C16)</f>
        <v>22361094</v>
      </c>
      <c r="D17" s="13">
        <f>SUM(D9:D16)</f>
        <v>23931779.42</v>
      </c>
    </row>
    <row r="18" spans="1:4" s="29" customFormat="1" ht="12.75">
      <c r="A18" s="18" t="s">
        <v>38</v>
      </c>
      <c r="B18" s="18"/>
      <c r="C18" s="14"/>
      <c r="D18" s="14"/>
    </row>
    <row r="19" spans="1:4" s="29" customFormat="1" ht="12.75">
      <c r="A19" s="20" t="s">
        <v>39</v>
      </c>
      <c r="B19" s="20" t="s">
        <v>14</v>
      </c>
      <c r="C19" s="12">
        <v>15396869</v>
      </c>
      <c r="D19" s="12">
        <v>13434592.260000002</v>
      </c>
    </row>
    <row r="20" spans="1:4" s="29" customFormat="1" ht="12.75">
      <c r="A20" s="20" t="s">
        <v>40</v>
      </c>
      <c r="B20" s="20" t="s">
        <v>15</v>
      </c>
      <c r="C20" s="12">
        <v>0</v>
      </c>
      <c r="D20" s="12">
        <v>0</v>
      </c>
    </row>
    <row r="21" spans="1:4" s="29" customFormat="1" ht="25.5">
      <c r="A21" s="20" t="s">
        <v>212</v>
      </c>
      <c r="B21" s="20" t="s">
        <v>16</v>
      </c>
      <c r="C21" s="12">
        <v>655218</v>
      </c>
      <c r="D21" s="12">
        <v>1619601.23</v>
      </c>
    </row>
    <row r="22" spans="1:4" s="29" customFormat="1" ht="12.75">
      <c r="A22" s="20" t="s">
        <v>41</v>
      </c>
      <c r="B22" s="20" t="s">
        <v>17</v>
      </c>
      <c r="C22" s="12">
        <v>571144</v>
      </c>
      <c r="D22" s="12">
        <v>851572.67</v>
      </c>
    </row>
    <row r="23" spans="1:4" s="29" customFormat="1" ht="12.75">
      <c r="A23" s="20" t="s">
        <v>42</v>
      </c>
      <c r="B23" s="20" t="s">
        <v>18</v>
      </c>
      <c r="C23" s="12">
        <v>0</v>
      </c>
      <c r="D23" s="12">
        <v>0</v>
      </c>
    </row>
    <row r="24" spans="1:4" s="29" customFormat="1" ht="12.75">
      <c r="A24" s="20" t="s">
        <v>43</v>
      </c>
      <c r="B24" s="20" t="s">
        <v>19</v>
      </c>
      <c r="C24" s="12">
        <v>0</v>
      </c>
      <c r="D24" s="12">
        <v>0</v>
      </c>
    </row>
    <row r="25" spans="1:4" s="29" customFormat="1" ht="12.75">
      <c r="A25" s="20" t="s">
        <v>44</v>
      </c>
      <c r="B25" s="20" t="s">
        <v>20</v>
      </c>
      <c r="C25" s="12">
        <v>0</v>
      </c>
      <c r="D25" s="12">
        <v>0</v>
      </c>
    </row>
    <row r="26" spans="1:4" s="29" customFormat="1" ht="12.75">
      <c r="A26" s="20" t="s">
        <v>45</v>
      </c>
      <c r="B26" s="20" t="s">
        <v>21</v>
      </c>
      <c r="C26" s="12">
        <v>0</v>
      </c>
      <c r="D26" s="12">
        <v>0</v>
      </c>
    </row>
    <row r="27" spans="1:4" s="29" customFormat="1" ht="12.75">
      <c r="A27" s="21" t="s">
        <v>46</v>
      </c>
      <c r="B27" s="18" t="s">
        <v>22</v>
      </c>
      <c r="C27" s="13">
        <f>SUM(C19:C26)</f>
        <v>16623231</v>
      </c>
      <c r="D27" s="13">
        <f>SUM(D19:D26)</f>
        <v>15905766.160000002</v>
      </c>
    </row>
    <row r="28" spans="1:4" s="29" customFormat="1" ht="12.75">
      <c r="A28" s="18" t="s">
        <v>47</v>
      </c>
      <c r="B28" s="20"/>
      <c r="C28" s="12"/>
      <c r="D28" s="12"/>
    </row>
    <row r="29" spans="1:4" s="29" customFormat="1" ht="12.75">
      <c r="A29" s="22" t="s">
        <v>48</v>
      </c>
      <c r="B29" s="20" t="s">
        <v>49</v>
      </c>
      <c r="C29" s="13">
        <f>IF(C17&gt;C27,C17-C27,0)</f>
        <v>5737863</v>
      </c>
      <c r="D29" s="13">
        <f>IF(D17&gt;D27,D17-D27,0)</f>
        <v>8026013.26</v>
      </c>
    </row>
    <row r="30" spans="1:4" s="29" customFormat="1" ht="12.75">
      <c r="A30" s="22" t="s">
        <v>50</v>
      </c>
      <c r="B30" s="20" t="s">
        <v>59</v>
      </c>
      <c r="C30" s="13">
        <f>IF(C27&gt;C17,C27-C17,0)</f>
        <v>0</v>
      </c>
      <c r="D30" s="13">
        <f>IF(D27&gt;D17,D27-D17,0)</f>
        <v>0</v>
      </c>
    </row>
    <row r="31" spans="1:4" s="29" customFormat="1" ht="12.75">
      <c r="A31" s="18" t="s">
        <v>51</v>
      </c>
      <c r="B31" s="18" t="s">
        <v>23</v>
      </c>
      <c r="C31" s="14"/>
      <c r="D31" s="14"/>
    </row>
    <row r="32" spans="1:4" s="29" customFormat="1" ht="12.75">
      <c r="A32" s="18" t="s">
        <v>52</v>
      </c>
      <c r="B32" s="18" t="s">
        <v>24</v>
      </c>
      <c r="C32" s="14">
        <v>0</v>
      </c>
      <c r="D32" s="14">
        <v>0</v>
      </c>
    </row>
    <row r="33" spans="1:4" s="29" customFormat="1" ht="12.75">
      <c r="A33" s="18" t="s">
        <v>53</v>
      </c>
      <c r="B33" s="18"/>
      <c r="C33" s="14"/>
      <c r="D33" s="14"/>
    </row>
    <row r="34" spans="1:4" s="29" customFormat="1" ht="12.75">
      <c r="A34" s="22" t="s">
        <v>54</v>
      </c>
      <c r="B34" s="20" t="s">
        <v>60</v>
      </c>
      <c r="C34" s="13">
        <f>IF(C31&gt;C32,C31-C32,0)</f>
        <v>0</v>
      </c>
      <c r="D34" s="13">
        <f>IF(D31&gt;D32,D31-D32,0)</f>
        <v>0</v>
      </c>
    </row>
    <row r="35" spans="1:4" s="29" customFormat="1" ht="12.75">
      <c r="A35" s="22" t="s">
        <v>55</v>
      </c>
      <c r="B35" s="20" t="s">
        <v>61</v>
      </c>
      <c r="C35" s="13">
        <f>IF(C32&gt;C31,C32-C31,0)</f>
        <v>0</v>
      </c>
      <c r="D35" s="13">
        <f>IF(D32&gt;D31,D32-D31,0)</f>
        <v>0</v>
      </c>
    </row>
    <row r="36" spans="1:4" s="29" customFormat="1" ht="12.75">
      <c r="A36" s="18" t="s">
        <v>56</v>
      </c>
      <c r="B36" s="18" t="s">
        <v>25</v>
      </c>
      <c r="C36" s="13">
        <f>C17+C31</f>
        <v>22361094</v>
      </c>
      <c r="D36" s="13">
        <f>D17+D31</f>
        <v>23931779.42</v>
      </c>
    </row>
    <row r="37" spans="1:4" s="29" customFormat="1" ht="12.75">
      <c r="A37" s="18" t="s">
        <v>57</v>
      </c>
      <c r="B37" s="18" t="s">
        <v>26</v>
      </c>
      <c r="C37" s="13">
        <f>C27+C32</f>
        <v>16623231</v>
      </c>
      <c r="D37" s="13">
        <f>D27+D32</f>
        <v>15905766.160000002</v>
      </c>
    </row>
    <row r="38" spans="1:4" s="29" customFormat="1" ht="12.75">
      <c r="A38" s="18" t="s">
        <v>58</v>
      </c>
      <c r="B38" s="18"/>
      <c r="C38" s="13"/>
      <c r="D38" s="13"/>
    </row>
    <row r="39" spans="1:4" s="29" customFormat="1" ht="12.75">
      <c r="A39" s="23" t="s">
        <v>64</v>
      </c>
      <c r="B39" s="20" t="s">
        <v>62</v>
      </c>
      <c r="C39" s="13">
        <f>IF(C36&gt;C37,C36-C37,0)</f>
        <v>5737863</v>
      </c>
      <c r="D39" s="13">
        <f>IF(D36&gt;D37,D36-D37,0)</f>
        <v>8026013.26</v>
      </c>
    </row>
    <row r="40" spans="1:4" s="29" customFormat="1" ht="12.75">
      <c r="A40" s="23" t="s">
        <v>65</v>
      </c>
      <c r="B40" s="20" t="s">
        <v>63</v>
      </c>
      <c r="C40" s="13">
        <f>IF(C37&gt;C36,C37-C36,0)</f>
        <v>0</v>
      </c>
      <c r="D40" s="13">
        <f>IF(D37&gt;D36,D37-D36,0)</f>
        <v>0</v>
      </c>
    </row>
    <row r="41" ht="12.75">
      <c r="A41" s="30"/>
    </row>
    <row r="42" ht="12.75">
      <c r="A42" s="30"/>
    </row>
  </sheetData>
  <sheetProtection/>
  <mergeCells count="7">
    <mergeCell ref="A1:A3"/>
    <mergeCell ref="B4:B6"/>
    <mergeCell ref="C4:D5"/>
    <mergeCell ref="A4:A6"/>
    <mergeCell ref="B3:D3"/>
    <mergeCell ref="B1:D1"/>
    <mergeCell ref="B2:D2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G10" sqref="G10"/>
    </sheetView>
  </sheetViews>
  <sheetFormatPr defaultColWidth="9.140625" defaultRowHeight="12.75"/>
  <cols>
    <col min="1" max="1" width="55.7109375" style="32" customWidth="1"/>
    <col min="2" max="2" width="5.7109375" style="31" customWidth="1"/>
    <col min="3" max="4" width="15.7109375" style="31" customWidth="1"/>
    <col min="5" max="16384" width="9.140625" style="31" customWidth="1"/>
  </cols>
  <sheetData>
    <row r="1" spans="1:4" ht="25.5" customHeight="1">
      <c r="A1" s="50" t="s">
        <v>0</v>
      </c>
      <c r="B1" s="57" t="s">
        <v>217</v>
      </c>
      <c r="C1" s="57"/>
      <c r="D1" s="57"/>
    </row>
    <row r="2" spans="1:4" s="28" customFormat="1" ht="12.75" customHeight="1">
      <c r="A2" s="50"/>
      <c r="B2" s="51" t="s">
        <v>68</v>
      </c>
      <c r="C2" s="51"/>
      <c r="D2" s="51"/>
    </row>
    <row r="3" spans="1:4" s="28" customFormat="1" ht="12.75" customHeight="1">
      <c r="A3" s="50"/>
      <c r="B3" s="50" t="s">
        <v>210</v>
      </c>
      <c r="C3" s="50"/>
      <c r="D3" s="50"/>
    </row>
    <row r="4" spans="1:4" ht="21.7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28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29" customFormat="1" ht="12.75">
      <c r="A8" s="17" t="s">
        <v>66</v>
      </c>
      <c r="B8" s="18"/>
      <c r="C8" s="24"/>
      <c r="D8" s="25"/>
    </row>
    <row r="9" spans="1:4" s="29" customFormat="1" ht="12.75">
      <c r="A9" s="19" t="s">
        <v>29</v>
      </c>
      <c r="B9" s="20" t="s">
        <v>5</v>
      </c>
      <c r="C9" s="26">
        <v>0</v>
      </c>
      <c r="D9" s="26"/>
    </row>
    <row r="10" spans="1:4" s="29" customFormat="1" ht="12.75">
      <c r="A10" s="19" t="s">
        <v>30</v>
      </c>
      <c r="B10" s="19" t="s">
        <v>6</v>
      </c>
      <c r="C10" s="26">
        <v>3213290</v>
      </c>
      <c r="D10" s="26">
        <v>3492299</v>
      </c>
    </row>
    <row r="11" spans="1:4" s="29" customFormat="1" ht="12.75">
      <c r="A11" s="20" t="s">
        <v>31</v>
      </c>
      <c r="B11" s="20" t="s">
        <v>7</v>
      </c>
      <c r="C11" s="26"/>
      <c r="D11" s="26"/>
    </row>
    <row r="12" spans="1:4" s="29" customFormat="1" ht="12.75">
      <c r="A12" s="20" t="s">
        <v>32</v>
      </c>
      <c r="B12" s="20" t="s">
        <v>8</v>
      </c>
      <c r="C12" s="26">
        <v>5783121</v>
      </c>
      <c r="D12" s="26">
        <v>2803681</v>
      </c>
    </row>
    <row r="13" spans="1:4" s="29" customFormat="1" ht="12.75">
      <c r="A13" s="20" t="s">
        <v>33</v>
      </c>
      <c r="B13" s="20" t="s">
        <v>9</v>
      </c>
      <c r="C13" s="26">
        <v>11362469</v>
      </c>
      <c r="D13" s="26">
        <v>16018128</v>
      </c>
    </row>
    <row r="14" spans="1:4" s="29" customFormat="1" ht="25.5">
      <c r="A14" s="20" t="s">
        <v>34</v>
      </c>
      <c r="B14" s="20" t="s">
        <v>10</v>
      </c>
      <c r="C14" s="26">
        <v>59177028</v>
      </c>
      <c r="D14" s="26">
        <v>69057889</v>
      </c>
    </row>
    <row r="15" spans="1:4" s="29" customFormat="1" ht="12.75">
      <c r="A15" s="20" t="s">
        <v>35</v>
      </c>
      <c r="B15" s="20" t="s">
        <v>11</v>
      </c>
      <c r="C15" s="26"/>
      <c r="D15" s="26"/>
    </row>
    <row r="16" spans="1:4" s="29" customFormat="1" ht="12.75">
      <c r="A16" s="20" t="s">
        <v>36</v>
      </c>
      <c r="B16" s="20" t="s">
        <v>12</v>
      </c>
      <c r="C16" s="26"/>
      <c r="D16" s="26"/>
    </row>
    <row r="17" spans="1:4" s="29" customFormat="1" ht="12.75">
      <c r="A17" s="21" t="s">
        <v>37</v>
      </c>
      <c r="B17" s="18" t="s">
        <v>13</v>
      </c>
      <c r="C17" s="27">
        <f>SUM(C9:C16)</f>
        <v>79535908</v>
      </c>
      <c r="D17" s="27">
        <f>SUM(D9:D16)</f>
        <v>91371997</v>
      </c>
    </row>
    <row r="18" spans="1:4" s="29" customFormat="1" ht="12.75">
      <c r="A18" s="18" t="s">
        <v>38</v>
      </c>
      <c r="B18" s="18"/>
      <c r="C18" s="24"/>
      <c r="D18" s="24"/>
    </row>
    <row r="19" spans="1:4" s="29" customFormat="1" ht="12.75">
      <c r="A19" s="20" t="s">
        <v>39</v>
      </c>
      <c r="B19" s="20" t="s">
        <v>14</v>
      </c>
      <c r="C19" s="26">
        <v>1161</v>
      </c>
      <c r="D19" s="26">
        <v>918</v>
      </c>
    </row>
    <row r="20" spans="1:4" s="29" customFormat="1" ht="12.75">
      <c r="A20" s="20" t="s">
        <v>40</v>
      </c>
      <c r="B20" s="20" t="s">
        <v>15</v>
      </c>
      <c r="C20" s="26"/>
      <c r="D20" s="26"/>
    </row>
    <row r="21" spans="1:4" s="29" customFormat="1" ht="25.5">
      <c r="A21" s="20" t="s">
        <v>212</v>
      </c>
      <c r="B21" s="20" t="s">
        <v>16</v>
      </c>
      <c r="C21" s="26">
        <v>59187753</v>
      </c>
      <c r="D21" s="26">
        <v>72574670</v>
      </c>
    </row>
    <row r="22" spans="1:4" s="29" customFormat="1" ht="12.75">
      <c r="A22" s="20" t="s">
        <v>41</v>
      </c>
      <c r="B22" s="20" t="s">
        <v>17</v>
      </c>
      <c r="C22" s="26">
        <v>1230542</v>
      </c>
      <c r="D22" s="26">
        <v>1796055</v>
      </c>
    </row>
    <row r="23" spans="1:4" s="29" customFormat="1" ht="12.75">
      <c r="A23" s="20" t="s">
        <v>42</v>
      </c>
      <c r="B23" s="20" t="s">
        <v>18</v>
      </c>
      <c r="C23" s="26"/>
      <c r="D23" s="26"/>
    </row>
    <row r="24" spans="1:4" s="29" customFormat="1" ht="12.75">
      <c r="A24" s="20" t="s">
        <v>43</v>
      </c>
      <c r="B24" s="20" t="s">
        <v>19</v>
      </c>
      <c r="C24" s="26"/>
      <c r="D24" s="26"/>
    </row>
    <row r="25" spans="1:4" s="29" customFormat="1" ht="12.75">
      <c r="A25" s="20" t="s">
        <v>44</v>
      </c>
      <c r="B25" s="20" t="s">
        <v>20</v>
      </c>
      <c r="C25" s="26"/>
      <c r="D25" s="26"/>
    </row>
    <row r="26" spans="1:4" s="29" customFormat="1" ht="12.75">
      <c r="A26" s="20" t="s">
        <v>45</v>
      </c>
      <c r="B26" s="20" t="s">
        <v>21</v>
      </c>
      <c r="C26" s="26"/>
      <c r="D26" s="26"/>
    </row>
    <row r="27" spans="1:4" s="29" customFormat="1" ht="12.75">
      <c r="A27" s="21" t="s">
        <v>46</v>
      </c>
      <c r="B27" s="18" t="s">
        <v>22</v>
      </c>
      <c r="C27" s="27">
        <f>SUM(C19:C26)</f>
        <v>60419456</v>
      </c>
      <c r="D27" s="27">
        <f>SUM(D19:D26)</f>
        <v>74371643</v>
      </c>
    </row>
    <row r="28" spans="1:4" s="29" customFormat="1" ht="12.75">
      <c r="A28" s="18" t="s">
        <v>47</v>
      </c>
      <c r="B28" s="20"/>
      <c r="C28" s="26"/>
      <c r="D28" s="26"/>
    </row>
    <row r="29" spans="1:4" s="29" customFormat="1" ht="12.75">
      <c r="A29" s="22" t="s">
        <v>48</v>
      </c>
      <c r="B29" s="20" t="s">
        <v>49</v>
      </c>
      <c r="C29" s="27">
        <f>IF(C17&gt;C27,C17-C27,0)</f>
        <v>19116452</v>
      </c>
      <c r="D29" s="27">
        <f>IF(D17&gt;D27,D17-D27,0)</f>
        <v>17000354</v>
      </c>
    </row>
    <row r="30" spans="1:4" s="29" customFormat="1" ht="12.75">
      <c r="A30" s="22" t="s">
        <v>50</v>
      </c>
      <c r="B30" s="20" t="s">
        <v>59</v>
      </c>
      <c r="C30" s="27">
        <f>IF(C27&gt;C17,C27-C17,0)</f>
        <v>0</v>
      </c>
      <c r="D30" s="27">
        <f>IF(D27&gt;D17,D27-D17,0)</f>
        <v>0</v>
      </c>
    </row>
    <row r="31" spans="1:4" s="29" customFormat="1" ht="12.75">
      <c r="A31" s="18" t="s">
        <v>51</v>
      </c>
      <c r="B31" s="18" t="s">
        <v>23</v>
      </c>
      <c r="C31" s="24"/>
      <c r="D31" s="24"/>
    </row>
    <row r="32" spans="1:4" s="29" customFormat="1" ht="12.75">
      <c r="A32" s="18" t="s">
        <v>52</v>
      </c>
      <c r="B32" s="18" t="s">
        <v>24</v>
      </c>
      <c r="C32" s="24"/>
      <c r="D32" s="24"/>
    </row>
    <row r="33" spans="1:4" s="29" customFormat="1" ht="12.75">
      <c r="A33" s="18" t="s">
        <v>53</v>
      </c>
      <c r="B33" s="18"/>
      <c r="C33" s="24"/>
      <c r="D33" s="24"/>
    </row>
    <row r="34" spans="1:4" s="29" customFormat="1" ht="12.75">
      <c r="A34" s="22" t="s">
        <v>54</v>
      </c>
      <c r="B34" s="20" t="s">
        <v>60</v>
      </c>
      <c r="C34" s="27">
        <f>IF(C31&gt;C32,C31-C32,0)</f>
        <v>0</v>
      </c>
      <c r="D34" s="27">
        <f>IF(D31&gt;D32,D31-D32,0)</f>
        <v>0</v>
      </c>
    </row>
    <row r="35" spans="1:4" s="29" customFormat="1" ht="12.75">
      <c r="A35" s="22" t="s">
        <v>55</v>
      </c>
      <c r="B35" s="20" t="s">
        <v>61</v>
      </c>
      <c r="C35" s="27">
        <f>IF(C32&gt;C31,C32-C31,0)</f>
        <v>0</v>
      </c>
      <c r="D35" s="27">
        <f>IF(D32&gt;D31,D32-D31,0)</f>
        <v>0</v>
      </c>
    </row>
    <row r="36" spans="1:4" s="29" customFormat="1" ht="12.75">
      <c r="A36" s="18" t="s">
        <v>56</v>
      </c>
      <c r="B36" s="18" t="s">
        <v>25</v>
      </c>
      <c r="C36" s="27">
        <f>C17+C31</f>
        <v>79535908</v>
      </c>
      <c r="D36" s="27">
        <f>D17+D31</f>
        <v>91371997</v>
      </c>
    </row>
    <row r="37" spans="1:4" s="29" customFormat="1" ht="12.75">
      <c r="A37" s="18" t="s">
        <v>57</v>
      </c>
      <c r="B37" s="18" t="s">
        <v>26</v>
      </c>
      <c r="C37" s="27">
        <f>C27+C32</f>
        <v>60419456</v>
      </c>
      <c r="D37" s="27">
        <f>D27+D32</f>
        <v>74371643</v>
      </c>
    </row>
    <row r="38" spans="1:4" s="29" customFormat="1" ht="12.75">
      <c r="A38" s="18" t="s">
        <v>58</v>
      </c>
      <c r="B38" s="18"/>
      <c r="C38" s="27"/>
      <c r="D38" s="27"/>
    </row>
    <row r="39" spans="1:4" s="29" customFormat="1" ht="12.75">
      <c r="A39" s="23" t="s">
        <v>64</v>
      </c>
      <c r="B39" s="20" t="s">
        <v>62</v>
      </c>
      <c r="C39" s="27">
        <f>IF(C36&gt;C37,C36-C37,0)</f>
        <v>19116452</v>
      </c>
      <c r="D39" s="27">
        <f>IF(D36&gt;D37,D36-D37,0)</f>
        <v>17000354</v>
      </c>
    </row>
    <row r="40" spans="1:4" s="29" customFormat="1" ht="12.75">
      <c r="A40" s="23" t="s">
        <v>65</v>
      </c>
      <c r="B40" s="20" t="s">
        <v>63</v>
      </c>
      <c r="C40" s="27">
        <f>IF(C37&gt;C36,C37-C36,0)</f>
        <v>0</v>
      </c>
      <c r="D40" s="27">
        <f>IF(D37&gt;D36,D37-D36,0)</f>
        <v>0</v>
      </c>
    </row>
    <row r="41" ht="12.75">
      <c r="A41" s="30"/>
    </row>
    <row r="42" ht="12.75">
      <c r="A42" s="30"/>
    </row>
  </sheetData>
  <sheetProtection/>
  <mergeCells count="7">
    <mergeCell ref="B3:D3"/>
    <mergeCell ref="A1:A3"/>
    <mergeCell ref="B4:B6"/>
    <mergeCell ref="C4:D5"/>
    <mergeCell ref="A4:A6"/>
    <mergeCell ref="B2:D2"/>
    <mergeCell ref="B1:D1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4" sqref="E14"/>
    </sheetView>
  </sheetViews>
  <sheetFormatPr defaultColWidth="9.140625" defaultRowHeight="12.75"/>
  <cols>
    <col min="1" max="1" width="55.7109375" style="32" customWidth="1"/>
    <col min="2" max="2" width="5.7109375" style="31" customWidth="1"/>
    <col min="3" max="4" width="15.7109375" style="31" customWidth="1"/>
    <col min="5" max="16384" width="9.140625" style="31" customWidth="1"/>
  </cols>
  <sheetData>
    <row r="1" spans="1:4" ht="12.75" customHeight="1">
      <c r="A1" s="58" t="s">
        <v>0</v>
      </c>
      <c r="B1" s="61" t="s">
        <v>218</v>
      </c>
      <c r="C1" s="61"/>
      <c r="D1" s="61"/>
    </row>
    <row r="2" spans="1:4" s="28" customFormat="1" ht="15" customHeight="1">
      <c r="A2" s="59"/>
      <c r="B2" s="56" t="s">
        <v>68</v>
      </c>
      <c r="C2" s="56"/>
      <c r="D2" s="56"/>
    </row>
    <row r="3" spans="1:4" s="28" customFormat="1" ht="12.75" customHeight="1">
      <c r="A3" s="60"/>
      <c r="B3" s="50" t="s">
        <v>210</v>
      </c>
      <c r="C3" s="50"/>
      <c r="D3" s="50"/>
    </row>
    <row r="4" spans="1:4" ht="25.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28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29" customFormat="1" ht="12.75">
      <c r="A8" s="17" t="s">
        <v>66</v>
      </c>
      <c r="B8" s="18"/>
      <c r="C8" s="24"/>
      <c r="D8" s="25"/>
    </row>
    <row r="9" spans="1:4" s="29" customFormat="1" ht="12.75">
      <c r="A9" s="19" t="s">
        <v>29</v>
      </c>
      <c r="B9" s="20" t="s">
        <v>5</v>
      </c>
      <c r="C9" s="26">
        <v>356094634</v>
      </c>
      <c r="D9" s="26">
        <v>366444368</v>
      </c>
    </row>
    <row r="10" spans="1:4" s="29" customFormat="1" ht="12.75">
      <c r="A10" s="19" t="s">
        <v>30</v>
      </c>
      <c r="B10" s="19" t="s">
        <v>6</v>
      </c>
      <c r="C10" s="26">
        <v>7452745</v>
      </c>
      <c r="D10" s="26">
        <v>3959705</v>
      </c>
    </row>
    <row r="11" spans="1:4" s="29" customFormat="1" ht="12.75">
      <c r="A11" s="20" t="s">
        <v>31</v>
      </c>
      <c r="B11" s="20" t="s">
        <v>7</v>
      </c>
      <c r="C11" s="26">
        <v>66032668</v>
      </c>
      <c r="D11" s="26">
        <v>94799882</v>
      </c>
    </row>
    <row r="12" spans="1:4" s="29" customFormat="1" ht="12.75">
      <c r="A12" s="20" t="s">
        <v>32</v>
      </c>
      <c r="B12" s="20" t="s">
        <v>8</v>
      </c>
      <c r="C12" s="26">
        <v>26821816</v>
      </c>
      <c r="D12" s="26">
        <v>51245497</v>
      </c>
    </row>
    <row r="13" spans="1:4" s="29" customFormat="1" ht="12.75">
      <c r="A13" s="20" t="s">
        <v>33</v>
      </c>
      <c r="B13" s="20" t="s">
        <v>9</v>
      </c>
      <c r="C13" s="26">
        <v>12988</v>
      </c>
      <c r="D13" s="26">
        <v>12372</v>
      </c>
    </row>
    <row r="14" spans="1:4" s="29" customFormat="1" ht="25.5">
      <c r="A14" s="20" t="s">
        <v>34</v>
      </c>
      <c r="B14" s="20" t="s">
        <v>10</v>
      </c>
      <c r="C14" s="26">
        <v>90616986</v>
      </c>
      <c r="D14" s="26">
        <v>152667217</v>
      </c>
    </row>
    <row r="15" spans="1:4" s="29" customFormat="1" ht="12.75">
      <c r="A15" s="20" t="s">
        <v>35</v>
      </c>
      <c r="B15" s="20" t="s">
        <v>11</v>
      </c>
      <c r="C15" s="26">
        <v>0</v>
      </c>
      <c r="D15" s="26">
        <v>0</v>
      </c>
    </row>
    <row r="16" spans="1:4" s="29" customFormat="1" ht="12.75">
      <c r="A16" s="20" t="s">
        <v>36</v>
      </c>
      <c r="B16" s="20" t="s">
        <v>12</v>
      </c>
      <c r="C16" s="26">
        <v>14</v>
      </c>
      <c r="D16" s="26">
        <v>2326</v>
      </c>
    </row>
    <row r="17" spans="1:4" s="29" customFormat="1" ht="12.75">
      <c r="A17" s="21" t="s">
        <v>37</v>
      </c>
      <c r="B17" s="18" t="s">
        <v>13</v>
      </c>
      <c r="C17" s="27">
        <f>SUM(C9:C16)</f>
        <v>547031851</v>
      </c>
      <c r="D17" s="27">
        <f>SUM(D9:D16)</f>
        <v>669131367</v>
      </c>
    </row>
    <row r="18" spans="1:4" s="29" customFormat="1" ht="12.75">
      <c r="A18" s="18" t="s">
        <v>38</v>
      </c>
      <c r="B18" s="18"/>
      <c r="C18" s="24"/>
      <c r="D18" s="24"/>
    </row>
    <row r="19" spans="1:4" s="29" customFormat="1" ht="12.75">
      <c r="A19" s="20" t="s">
        <v>39</v>
      </c>
      <c r="B19" s="20" t="s">
        <v>14</v>
      </c>
      <c r="C19" s="26">
        <v>2694047</v>
      </c>
      <c r="D19" s="26">
        <v>262681</v>
      </c>
    </row>
    <row r="20" spans="1:4" s="29" customFormat="1" ht="12.75">
      <c r="A20" s="20" t="s">
        <v>40</v>
      </c>
      <c r="B20" s="20" t="s">
        <v>15</v>
      </c>
      <c r="C20" s="26">
        <v>0</v>
      </c>
      <c r="D20" s="26"/>
    </row>
    <row r="21" spans="1:4" s="29" customFormat="1" ht="25.5">
      <c r="A21" s="20" t="s">
        <v>212</v>
      </c>
      <c r="B21" s="20" t="s">
        <v>16</v>
      </c>
      <c r="C21" s="26">
        <v>424613397</v>
      </c>
      <c r="D21" s="26">
        <v>510246404</v>
      </c>
    </row>
    <row r="22" spans="1:4" s="29" customFormat="1" ht="12.75">
      <c r="A22" s="20" t="s">
        <v>41</v>
      </c>
      <c r="B22" s="20" t="s">
        <v>17</v>
      </c>
      <c r="C22" s="26">
        <v>8276479</v>
      </c>
      <c r="D22" s="26">
        <v>11957188</v>
      </c>
    </row>
    <row r="23" spans="1:4" s="29" customFormat="1" ht="12.75">
      <c r="A23" s="20" t="s">
        <v>42</v>
      </c>
      <c r="B23" s="20" t="s">
        <v>18</v>
      </c>
      <c r="C23" s="26">
        <v>0</v>
      </c>
      <c r="D23" s="26">
        <v>0</v>
      </c>
    </row>
    <row r="24" spans="1:4" s="29" customFormat="1" ht="12.75">
      <c r="A24" s="20" t="s">
        <v>43</v>
      </c>
      <c r="B24" s="20" t="s">
        <v>19</v>
      </c>
      <c r="C24" s="26">
        <v>0</v>
      </c>
      <c r="D24" s="26">
        <v>0</v>
      </c>
    </row>
    <row r="25" spans="1:4" s="29" customFormat="1" ht="12.75">
      <c r="A25" s="20" t="s">
        <v>44</v>
      </c>
      <c r="B25" s="20" t="s">
        <v>20</v>
      </c>
      <c r="C25" s="26">
        <v>0</v>
      </c>
      <c r="D25" s="26">
        <v>0</v>
      </c>
    </row>
    <row r="26" spans="1:4" s="29" customFormat="1" ht="12.75">
      <c r="A26" s="20" t="s">
        <v>45</v>
      </c>
      <c r="B26" s="20" t="s">
        <v>21</v>
      </c>
      <c r="C26" s="26">
        <v>0</v>
      </c>
      <c r="D26" s="26">
        <v>0</v>
      </c>
    </row>
    <row r="27" spans="1:4" s="29" customFormat="1" ht="12.75">
      <c r="A27" s="21" t="s">
        <v>46</v>
      </c>
      <c r="B27" s="18" t="s">
        <v>22</v>
      </c>
      <c r="C27" s="27">
        <f>SUM(C19:C26)</f>
        <v>435583923</v>
      </c>
      <c r="D27" s="27">
        <f>SUM(D19:D26)</f>
        <v>522466273</v>
      </c>
    </row>
    <row r="28" spans="1:4" s="29" customFormat="1" ht="12.75">
      <c r="A28" s="18" t="s">
        <v>47</v>
      </c>
      <c r="B28" s="20"/>
      <c r="C28" s="26"/>
      <c r="D28" s="26"/>
    </row>
    <row r="29" spans="1:4" s="29" customFormat="1" ht="12.75">
      <c r="A29" s="22" t="s">
        <v>48</v>
      </c>
      <c r="B29" s="20" t="s">
        <v>49</v>
      </c>
      <c r="C29" s="27">
        <f>IF(C17&gt;C27,C17-C27,0)</f>
        <v>111447928</v>
      </c>
      <c r="D29" s="27">
        <f>IF(D17&gt;D27,D17-D27,0)</f>
        <v>146665094</v>
      </c>
    </row>
    <row r="30" spans="1:4" s="29" customFormat="1" ht="12.75">
      <c r="A30" s="22" t="s">
        <v>50</v>
      </c>
      <c r="B30" s="20" t="s">
        <v>59</v>
      </c>
      <c r="C30" s="27">
        <f>IF(C27&gt;C17,C27-C17,0)</f>
        <v>0</v>
      </c>
      <c r="D30" s="27">
        <f>IF(D27&gt;D17,D27-D17,0)</f>
        <v>0</v>
      </c>
    </row>
    <row r="31" spans="1:4" s="29" customFormat="1" ht="12.75">
      <c r="A31" s="18" t="s">
        <v>51</v>
      </c>
      <c r="B31" s="18" t="s">
        <v>23</v>
      </c>
      <c r="C31" s="24">
        <v>0</v>
      </c>
      <c r="D31" s="24">
        <v>0</v>
      </c>
    </row>
    <row r="32" spans="1:4" s="29" customFormat="1" ht="12.75">
      <c r="A32" s="18" t="s">
        <v>52</v>
      </c>
      <c r="B32" s="18" t="s">
        <v>24</v>
      </c>
      <c r="C32" s="24">
        <v>0</v>
      </c>
      <c r="D32" s="24">
        <v>0</v>
      </c>
    </row>
    <row r="33" spans="1:4" s="29" customFormat="1" ht="12.75">
      <c r="A33" s="18" t="s">
        <v>53</v>
      </c>
      <c r="B33" s="18"/>
      <c r="C33" s="24"/>
      <c r="D33" s="24"/>
    </row>
    <row r="34" spans="1:4" s="29" customFormat="1" ht="12.75">
      <c r="A34" s="22" t="s">
        <v>54</v>
      </c>
      <c r="B34" s="20" t="s">
        <v>60</v>
      </c>
      <c r="C34" s="27">
        <f>IF(C31&gt;C32,C31-C32,0)</f>
        <v>0</v>
      </c>
      <c r="D34" s="27">
        <f>IF(D31&gt;D32,D31-D32,0)</f>
        <v>0</v>
      </c>
    </row>
    <row r="35" spans="1:4" s="29" customFormat="1" ht="12.75">
      <c r="A35" s="22" t="s">
        <v>55</v>
      </c>
      <c r="B35" s="20" t="s">
        <v>61</v>
      </c>
      <c r="C35" s="27">
        <f>IF(C32&gt;C31,C32-C31,0)</f>
        <v>0</v>
      </c>
      <c r="D35" s="27">
        <f>IF(D32&gt;D31,D32-D31,0)</f>
        <v>0</v>
      </c>
    </row>
    <row r="36" spans="1:4" s="29" customFormat="1" ht="12.75">
      <c r="A36" s="18" t="s">
        <v>56</v>
      </c>
      <c r="B36" s="18" t="s">
        <v>25</v>
      </c>
      <c r="C36" s="27">
        <f>C17+C31</f>
        <v>547031851</v>
      </c>
      <c r="D36" s="27">
        <f>D17+D31</f>
        <v>669131367</v>
      </c>
    </row>
    <row r="37" spans="1:4" s="29" customFormat="1" ht="12.75">
      <c r="A37" s="18" t="s">
        <v>57</v>
      </c>
      <c r="B37" s="18" t="s">
        <v>26</v>
      </c>
      <c r="C37" s="27">
        <f>C27+C32</f>
        <v>435583923</v>
      </c>
      <c r="D37" s="27">
        <f>D27+D32</f>
        <v>522466273</v>
      </c>
    </row>
    <row r="38" spans="1:4" s="29" customFormat="1" ht="12.75">
      <c r="A38" s="18" t="s">
        <v>58</v>
      </c>
      <c r="B38" s="18"/>
      <c r="C38" s="27"/>
      <c r="D38" s="27"/>
    </row>
    <row r="39" spans="1:4" s="29" customFormat="1" ht="12.75">
      <c r="A39" s="23" t="s">
        <v>64</v>
      </c>
      <c r="B39" s="20" t="s">
        <v>62</v>
      </c>
      <c r="C39" s="27">
        <f>IF(C36&gt;C37,C36-C37,0)</f>
        <v>111447928</v>
      </c>
      <c r="D39" s="27">
        <f>IF(D36&gt;D37,D36-D37,0)</f>
        <v>146665094</v>
      </c>
    </row>
    <row r="40" spans="1:4" s="29" customFormat="1" ht="12.75">
      <c r="A40" s="23" t="s">
        <v>65</v>
      </c>
      <c r="B40" s="20" t="s">
        <v>63</v>
      </c>
      <c r="C40" s="27">
        <f>IF(C37&gt;C36,C37-C36,0)</f>
        <v>0</v>
      </c>
      <c r="D40" s="27">
        <f>IF(D37&gt;D36,D37-D36,0)</f>
        <v>0</v>
      </c>
    </row>
    <row r="41" ht="12.75">
      <c r="A41" s="30"/>
    </row>
    <row r="42" ht="12.75">
      <c r="A42" s="30"/>
    </row>
  </sheetData>
  <sheetProtection/>
  <mergeCells count="7">
    <mergeCell ref="B4:B6"/>
    <mergeCell ref="C4:D5"/>
    <mergeCell ref="A1:A3"/>
    <mergeCell ref="A4:A6"/>
    <mergeCell ref="B2:D2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22" sqref="F22"/>
    </sheetView>
  </sheetViews>
  <sheetFormatPr defaultColWidth="9.140625" defaultRowHeight="12.75"/>
  <cols>
    <col min="1" max="1" width="55.7109375" style="32" customWidth="1"/>
    <col min="2" max="2" width="5.7109375" style="32" customWidth="1"/>
    <col min="3" max="4" width="15.7109375" style="32" customWidth="1"/>
    <col min="5" max="16384" width="9.140625" style="5" customWidth="1"/>
  </cols>
  <sheetData>
    <row r="1" spans="1:4" ht="12.75" customHeight="1">
      <c r="A1" s="58" t="s">
        <v>0</v>
      </c>
      <c r="B1" s="62" t="s">
        <v>211</v>
      </c>
      <c r="C1" s="62"/>
      <c r="D1" s="62"/>
    </row>
    <row r="2" spans="1:4" s="6" customFormat="1" ht="12.75" customHeight="1">
      <c r="A2" s="59"/>
      <c r="B2" s="51" t="s">
        <v>68</v>
      </c>
      <c r="C2" s="51"/>
      <c r="D2" s="51"/>
    </row>
    <row r="3" spans="1:4" s="6" customFormat="1" ht="12.75" customHeight="1">
      <c r="A3" s="60"/>
      <c r="B3" s="54" t="s">
        <v>210</v>
      </c>
      <c r="C3" s="54"/>
      <c r="D3" s="54"/>
    </row>
    <row r="4" spans="1:4" ht="25.5" customHeight="1">
      <c r="A4" s="51" t="s">
        <v>1</v>
      </c>
      <c r="B4" s="51" t="s">
        <v>67</v>
      </c>
      <c r="C4" s="51" t="s">
        <v>27</v>
      </c>
      <c r="D4" s="51"/>
    </row>
    <row r="5" spans="1:4" ht="12" customHeight="1">
      <c r="A5" s="51"/>
      <c r="B5" s="51"/>
      <c r="C5" s="51"/>
      <c r="D5" s="51"/>
    </row>
    <row r="6" spans="1:4" ht="12.75">
      <c r="A6" s="51"/>
      <c r="B6" s="51"/>
      <c r="C6" s="15">
        <v>41090</v>
      </c>
      <c r="D6" s="15">
        <v>41455</v>
      </c>
    </row>
    <row r="7" spans="1:4" s="6" customFormat="1" ht="12.75">
      <c r="A7" s="16" t="s">
        <v>2</v>
      </c>
      <c r="B7" s="16" t="s">
        <v>28</v>
      </c>
      <c r="C7" s="16" t="s">
        <v>3</v>
      </c>
      <c r="D7" s="16" t="s">
        <v>4</v>
      </c>
    </row>
    <row r="8" spans="1:4" s="7" customFormat="1" ht="12.75">
      <c r="A8" s="17" t="s">
        <v>66</v>
      </c>
      <c r="B8" s="18"/>
      <c r="C8" s="24"/>
      <c r="D8" s="25"/>
    </row>
    <row r="9" spans="1:4" s="7" customFormat="1" ht="12.75">
      <c r="A9" s="19" t="s">
        <v>29</v>
      </c>
      <c r="B9" s="37" t="s">
        <v>5</v>
      </c>
      <c r="C9" s="26">
        <v>1437750</v>
      </c>
      <c r="D9" s="26">
        <v>1689512</v>
      </c>
    </row>
    <row r="10" spans="1:4" s="7" customFormat="1" ht="12.75">
      <c r="A10" s="19" t="s">
        <v>30</v>
      </c>
      <c r="B10" s="38" t="s">
        <v>6</v>
      </c>
      <c r="C10" s="26">
        <v>0</v>
      </c>
      <c r="D10" s="26">
        <v>0</v>
      </c>
    </row>
    <row r="11" spans="1:4" s="7" customFormat="1" ht="12.75">
      <c r="A11" s="20" t="s">
        <v>31</v>
      </c>
      <c r="B11" s="37" t="s">
        <v>7</v>
      </c>
      <c r="C11" s="26">
        <v>230675</v>
      </c>
      <c r="D11" s="26">
        <v>243373</v>
      </c>
    </row>
    <row r="12" spans="1:4" s="7" customFormat="1" ht="12.75">
      <c r="A12" s="20" t="s">
        <v>32</v>
      </c>
      <c r="B12" s="37" t="s">
        <v>8</v>
      </c>
      <c r="C12" s="26">
        <v>3018620</v>
      </c>
      <c r="D12" s="26">
        <v>2812008</v>
      </c>
    </row>
    <row r="13" spans="1:4" s="7" customFormat="1" ht="12.75">
      <c r="A13" s="20" t="s">
        <v>33</v>
      </c>
      <c r="B13" s="37" t="s">
        <v>9</v>
      </c>
      <c r="C13" s="26">
        <v>6060980</v>
      </c>
      <c r="D13" s="26">
        <v>7951426</v>
      </c>
    </row>
    <row r="14" spans="1:4" s="7" customFormat="1" ht="25.5">
      <c r="A14" s="20" t="s">
        <v>34</v>
      </c>
      <c r="B14" s="37" t="s">
        <v>10</v>
      </c>
      <c r="C14" s="26">
        <v>17289261</v>
      </c>
      <c r="D14" s="26">
        <v>16963723</v>
      </c>
    </row>
    <row r="15" spans="1:4" s="7" customFormat="1" ht="12.75">
      <c r="A15" s="20" t="s">
        <v>35</v>
      </c>
      <c r="B15" s="37" t="s">
        <v>11</v>
      </c>
      <c r="C15" s="26">
        <v>0</v>
      </c>
      <c r="D15" s="26">
        <v>0</v>
      </c>
    </row>
    <row r="16" spans="1:4" s="7" customFormat="1" ht="12.75">
      <c r="A16" s="20" t="s">
        <v>36</v>
      </c>
      <c r="B16" s="37" t="s">
        <v>12</v>
      </c>
      <c r="C16" s="26">
        <v>0</v>
      </c>
      <c r="D16" s="26">
        <v>0</v>
      </c>
    </row>
    <row r="17" spans="1:4" s="7" customFormat="1" ht="12.75">
      <c r="A17" s="21" t="s">
        <v>37</v>
      </c>
      <c r="B17" s="39" t="s">
        <v>13</v>
      </c>
      <c r="C17" s="27">
        <f>SUM(C9:C16)</f>
        <v>28037286</v>
      </c>
      <c r="D17" s="27">
        <f>SUM(D9:D16)</f>
        <v>29660042</v>
      </c>
    </row>
    <row r="18" spans="1:4" s="7" customFormat="1" ht="12.75">
      <c r="A18" s="18" t="s">
        <v>38</v>
      </c>
      <c r="B18" s="39"/>
      <c r="C18" s="24"/>
      <c r="D18" s="24"/>
    </row>
    <row r="19" spans="1:4" s="7" customFormat="1" ht="12.75">
      <c r="A19" s="20" t="s">
        <v>39</v>
      </c>
      <c r="B19" s="37" t="s">
        <v>14</v>
      </c>
      <c r="C19" s="26">
        <v>269809</v>
      </c>
      <c r="D19" s="26">
        <v>41237</v>
      </c>
    </row>
    <row r="20" spans="1:4" s="7" customFormat="1" ht="12.75">
      <c r="A20" s="20" t="s">
        <v>40</v>
      </c>
      <c r="B20" s="37" t="s">
        <v>15</v>
      </c>
      <c r="C20" s="26">
        <v>0</v>
      </c>
      <c r="D20" s="26">
        <v>0</v>
      </c>
    </row>
    <row r="21" spans="1:4" s="7" customFormat="1" ht="25.5">
      <c r="A21" s="20" t="s">
        <v>212</v>
      </c>
      <c r="B21" s="37" t="s">
        <v>16</v>
      </c>
      <c r="C21" s="26">
        <v>18022840</v>
      </c>
      <c r="D21" s="26">
        <v>17790999</v>
      </c>
    </row>
    <row r="22" spans="1:4" s="7" customFormat="1" ht="12.75">
      <c r="A22" s="20" t="s">
        <v>41</v>
      </c>
      <c r="B22" s="37" t="s">
        <v>17</v>
      </c>
      <c r="C22" s="26">
        <v>616997</v>
      </c>
      <c r="D22" s="26">
        <v>932553</v>
      </c>
    </row>
    <row r="23" spans="1:4" s="7" customFormat="1" ht="12.75">
      <c r="A23" s="20" t="s">
        <v>42</v>
      </c>
      <c r="B23" s="37" t="s">
        <v>18</v>
      </c>
      <c r="C23" s="26">
        <v>0</v>
      </c>
      <c r="D23" s="26">
        <v>0</v>
      </c>
    </row>
    <row r="24" spans="1:4" s="7" customFormat="1" ht="12.75">
      <c r="A24" s="20" t="s">
        <v>43</v>
      </c>
      <c r="B24" s="37" t="s">
        <v>19</v>
      </c>
      <c r="C24" s="26">
        <v>0</v>
      </c>
      <c r="D24" s="26">
        <v>0</v>
      </c>
    </row>
    <row r="25" spans="1:4" s="7" customFormat="1" ht="12.75">
      <c r="A25" s="20" t="s">
        <v>44</v>
      </c>
      <c r="B25" s="37" t="s">
        <v>20</v>
      </c>
      <c r="C25" s="26">
        <v>0</v>
      </c>
      <c r="D25" s="26">
        <v>0</v>
      </c>
    </row>
    <row r="26" spans="1:4" s="7" customFormat="1" ht="12.75">
      <c r="A26" s="20" t="s">
        <v>45</v>
      </c>
      <c r="B26" s="37" t="s">
        <v>21</v>
      </c>
      <c r="C26" s="26">
        <v>0</v>
      </c>
      <c r="D26" s="26">
        <v>0</v>
      </c>
    </row>
    <row r="27" spans="1:4" s="7" customFormat="1" ht="12.75">
      <c r="A27" s="21" t="s">
        <v>46</v>
      </c>
      <c r="B27" s="39" t="s">
        <v>22</v>
      </c>
      <c r="C27" s="27">
        <f>SUM(C19:C26)</f>
        <v>18909646</v>
      </c>
      <c r="D27" s="27">
        <f>SUM(D19:D26)</f>
        <v>18764789</v>
      </c>
    </row>
    <row r="28" spans="1:4" s="7" customFormat="1" ht="12.75">
      <c r="A28" s="18" t="s">
        <v>47</v>
      </c>
      <c r="B28" s="37"/>
      <c r="C28" s="26"/>
      <c r="D28" s="26"/>
    </row>
    <row r="29" spans="1:4" s="7" customFormat="1" ht="12.75">
      <c r="A29" s="22" t="s">
        <v>48</v>
      </c>
      <c r="B29" s="37" t="s">
        <v>49</v>
      </c>
      <c r="C29" s="27">
        <f>IF(C17&gt;C27,C17-C27,0)</f>
        <v>9127640</v>
      </c>
      <c r="D29" s="27">
        <f>IF(D17&gt;D27,D17-D27,0)</f>
        <v>10895253</v>
      </c>
    </row>
    <row r="30" spans="1:4" s="7" customFormat="1" ht="12.75">
      <c r="A30" s="22" t="s">
        <v>50</v>
      </c>
      <c r="B30" s="37" t="s">
        <v>59</v>
      </c>
      <c r="C30" s="27">
        <f>IF(C27&gt;C17,C27-C17,0)</f>
        <v>0</v>
      </c>
      <c r="D30" s="27">
        <f>IF(D27&gt;D17,D27-D17,0)</f>
        <v>0</v>
      </c>
    </row>
    <row r="31" spans="1:4" s="7" customFormat="1" ht="12.75">
      <c r="A31" s="18" t="s">
        <v>51</v>
      </c>
      <c r="B31" s="39" t="s">
        <v>23</v>
      </c>
      <c r="C31" s="24">
        <v>0</v>
      </c>
      <c r="D31" s="24">
        <v>0</v>
      </c>
    </row>
    <row r="32" spans="1:4" s="7" customFormat="1" ht="12.75">
      <c r="A32" s="18" t="s">
        <v>52</v>
      </c>
      <c r="B32" s="39" t="s">
        <v>24</v>
      </c>
      <c r="C32" s="24">
        <v>0</v>
      </c>
      <c r="D32" s="24">
        <v>0</v>
      </c>
    </row>
    <row r="33" spans="1:4" s="7" customFormat="1" ht="12.75">
      <c r="A33" s="18" t="s">
        <v>53</v>
      </c>
      <c r="B33" s="39"/>
      <c r="C33" s="24"/>
      <c r="D33" s="24"/>
    </row>
    <row r="34" spans="1:4" s="7" customFormat="1" ht="12.75">
      <c r="A34" s="22" t="s">
        <v>54</v>
      </c>
      <c r="B34" s="37" t="s">
        <v>60</v>
      </c>
      <c r="C34" s="27">
        <f>IF(C31&gt;C32,C31-C32,0)</f>
        <v>0</v>
      </c>
      <c r="D34" s="27">
        <f>IF(D31&gt;D32,D31-D32,0)</f>
        <v>0</v>
      </c>
    </row>
    <row r="35" spans="1:4" s="7" customFormat="1" ht="12.75">
      <c r="A35" s="22" t="s">
        <v>55</v>
      </c>
      <c r="B35" s="37" t="s">
        <v>61</v>
      </c>
      <c r="C35" s="27">
        <f>IF(C32&gt;C31,C32-C31,0)</f>
        <v>0</v>
      </c>
      <c r="D35" s="27">
        <f>IF(D32&gt;D31,D32-D31,0)</f>
        <v>0</v>
      </c>
    </row>
    <row r="36" spans="1:4" s="7" customFormat="1" ht="12.75">
      <c r="A36" s="18" t="s">
        <v>56</v>
      </c>
      <c r="B36" s="39" t="s">
        <v>25</v>
      </c>
      <c r="C36" s="27">
        <f>C17+C31</f>
        <v>28037286</v>
      </c>
      <c r="D36" s="27">
        <f>D17+D31</f>
        <v>29660042</v>
      </c>
    </row>
    <row r="37" spans="1:4" s="7" customFormat="1" ht="12.75">
      <c r="A37" s="18" t="s">
        <v>57</v>
      </c>
      <c r="B37" s="39" t="s">
        <v>26</v>
      </c>
      <c r="C37" s="27">
        <f>C27+C32</f>
        <v>18909646</v>
      </c>
      <c r="D37" s="27">
        <f>D27+D32</f>
        <v>18764789</v>
      </c>
    </row>
    <row r="38" spans="1:4" s="7" customFormat="1" ht="12.75">
      <c r="A38" s="18" t="s">
        <v>58</v>
      </c>
      <c r="B38" s="39"/>
      <c r="C38" s="27"/>
      <c r="D38" s="27"/>
    </row>
    <row r="39" spans="1:4" s="7" customFormat="1" ht="12.75">
      <c r="A39" s="23" t="s">
        <v>64</v>
      </c>
      <c r="B39" s="37" t="s">
        <v>62</v>
      </c>
      <c r="C39" s="27">
        <f>IF(C36&gt;C37,C36-C37,0)</f>
        <v>9127640</v>
      </c>
      <c r="D39" s="27">
        <f>IF(D36&gt;D37,D36-D37,0)</f>
        <v>10895253</v>
      </c>
    </row>
    <row r="40" spans="1:4" s="7" customFormat="1" ht="12.75">
      <c r="A40" s="23" t="s">
        <v>65</v>
      </c>
      <c r="B40" s="37" t="s">
        <v>63</v>
      </c>
      <c r="C40" s="27">
        <f>IF(C37&gt;C36,C37-C36,0)</f>
        <v>0</v>
      </c>
      <c r="D40" s="27">
        <f>IF(D37&gt;D36,D37-D36,0)</f>
        <v>0</v>
      </c>
    </row>
    <row r="41" spans="1:4" ht="12.75">
      <c r="A41" s="30"/>
      <c r="B41" s="31"/>
      <c r="C41" s="31"/>
      <c r="D41" s="49"/>
    </row>
    <row r="42" spans="1:4" ht="12.75">
      <c r="A42" s="30"/>
      <c r="B42" s="31"/>
      <c r="C42" s="31"/>
      <c r="D42" s="49"/>
    </row>
  </sheetData>
  <sheetProtection/>
  <mergeCells count="7">
    <mergeCell ref="B1:D1"/>
    <mergeCell ref="B3:D3"/>
    <mergeCell ref="B2:D2"/>
    <mergeCell ref="A4:A6"/>
    <mergeCell ref="B4:B6"/>
    <mergeCell ref="C4:D5"/>
    <mergeCell ref="A1:A3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5511811023622047" right="0.5511811023622047" top="0.6692913385826772" bottom="0.6692913385826772" header="0.5118110236220472" footer="0.5118110236220472"/>
  <pageSetup horizontalDpi="600" verticalDpi="600" orientation="portrait" scale="7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  <c r="BO1" t="s">
        <v>135</v>
      </c>
      <c r="BP1" t="s">
        <v>136</v>
      </c>
      <c r="BQ1" t="s">
        <v>137</v>
      </c>
      <c r="BR1" t="s">
        <v>138</v>
      </c>
      <c r="BS1" t="s">
        <v>139</v>
      </c>
      <c r="BT1" t="s">
        <v>140</v>
      </c>
      <c r="BU1" t="s">
        <v>141</v>
      </c>
      <c r="BV1" t="s">
        <v>142</v>
      </c>
      <c r="BW1" t="s">
        <v>143</v>
      </c>
      <c r="BX1" t="s">
        <v>144</v>
      </c>
      <c r="BY1" t="s">
        <v>145</v>
      </c>
      <c r="BZ1" t="s">
        <v>146</v>
      </c>
      <c r="CA1" t="s">
        <v>147</v>
      </c>
      <c r="CB1" t="s">
        <v>148</v>
      </c>
      <c r="CC1" t="s">
        <v>149</v>
      </c>
      <c r="CD1" t="s">
        <v>150</v>
      </c>
      <c r="CE1" t="s">
        <v>151</v>
      </c>
      <c r="CF1" t="s">
        <v>152</v>
      </c>
      <c r="CG1" t="s">
        <v>153</v>
      </c>
      <c r="CH1" t="s">
        <v>154</v>
      </c>
      <c r="CI1" t="s">
        <v>155</v>
      </c>
      <c r="CJ1" t="s">
        <v>156</v>
      </c>
      <c r="CK1" t="s">
        <v>157</v>
      </c>
      <c r="CL1" t="s">
        <v>158</v>
      </c>
      <c r="CM1" t="s">
        <v>159</v>
      </c>
      <c r="CN1" t="s">
        <v>160</v>
      </c>
      <c r="CO1" t="s">
        <v>161</v>
      </c>
      <c r="CP1" t="s">
        <v>162</v>
      </c>
      <c r="CQ1" t="s">
        <v>163</v>
      </c>
      <c r="CR1" t="s">
        <v>164</v>
      </c>
      <c r="CS1" t="s">
        <v>165</v>
      </c>
      <c r="CT1" t="s">
        <v>166</v>
      </c>
      <c r="CU1" t="s">
        <v>167</v>
      </c>
      <c r="CV1" t="s">
        <v>168</v>
      </c>
      <c r="CW1" t="s">
        <v>169</v>
      </c>
      <c r="CX1" t="s">
        <v>170</v>
      </c>
      <c r="CY1" t="s">
        <v>171</v>
      </c>
      <c r="CZ1" t="s">
        <v>172</v>
      </c>
      <c r="DA1" t="s">
        <v>173</v>
      </c>
      <c r="DB1" t="s">
        <v>174</v>
      </c>
      <c r="DC1" t="s">
        <v>175</v>
      </c>
      <c r="DD1" t="s">
        <v>176</v>
      </c>
      <c r="DE1" t="s">
        <v>177</v>
      </c>
      <c r="DF1" t="s">
        <v>178</v>
      </c>
      <c r="DG1" t="s">
        <v>179</v>
      </c>
      <c r="DH1" t="s">
        <v>180</v>
      </c>
      <c r="DI1" t="s">
        <v>181</v>
      </c>
      <c r="DJ1" t="s">
        <v>182</v>
      </c>
      <c r="DK1" t="s">
        <v>183</v>
      </c>
      <c r="DL1" t="s">
        <v>184</v>
      </c>
      <c r="DM1" t="s">
        <v>185</v>
      </c>
      <c r="DN1" t="s">
        <v>186</v>
      </c>
      <c r="DO1" t="s">
        <v>187</v>
      </c>
      <c r="DP1" t="s">
        <v>188</v>
      </c>
      <c r="DQ1" t="s">
        <v>189</v>
      </c>
      <c r="DR1" t="s">
        <v>190</v>
      </c>
      <c r="DS1" t="s">
        <v>191</v>
      </c>
      <c r="DT1" t="s">
        <v>192</v>
      </c>
      <c r="DU1" t="s">
        <v>193</v>
      </c>
      <c r="DV1" t="s">
        <v>194</v>
      </c>
      <c r="DW1" t="s">
        <v>195</v>
      </c>
      <c r="DX1" t="s">
        <v>196</v>
      </c>
      <c r="DY1" t="s">
        <v>197</v>
      </c>
      <c r="DZ1" t="s">
        <v>198</v>
      </c>
      <c r="EA1" t="s">
        <v>199</v>
      </c>
      <c r="EB1" t="s">
        <v>200</v>
      </c>
      <c r="EC1" t="s">
        <v>201</v>
      </c>
      <c r="ED1" t="s">
        <v>202</v>
      </c>
      <c r="EE1" t="s">
        <v>203</v>
      </c>
      <c r="EF1" t="s">
        <v>204</v>
      </c>
      <c r="EG1" t="s">
        <v>205</v>
      </c>
      <c r="EH1" t="s">
        <v>206</v>
      </c>
      <c r="EI1" t="s">
        <v>207</v>
      </c>
      <c r="EJ1" t="s">
        <v>208</v>
      </c>
      <c r="EK1" t="s">
        <v>209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2013-08-14T06:44:37Z</cp:lastPrinted>
  <dcterms:created xsi:type="dcterms:W3CDTF">1996-10-14T23:33:28Z</dcterms:created>
  <dcterms:modified xsi:type="dcterms:W3CDTF">2013-10-17T08:54:32Z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