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9320" windowHeight="13635" tabRatio="460" firstSheet="2" activeTab="5"/>
  </bookViews>
  <sheets>
    <sheet name="FPAP ALICO" sheetId="1" r:id="rId1"/>
    <sheet name="FPAP ARIPI" sheetId="2" r:id="rId2"/>
    <sheet name="FPAP AZT VIITORUL TAU" sheetId="3" r:id="rId3"/>
    <sheet name="FPFP BCR" sheetId="4" r:id="rId4"/>
    <sheet name="FPAP BRD" sheetId="5" r:id="rId5"/>
    <sheet name="FPFP ING" sheetId="6" r:id="rId6"/>
    <sheet name="FPAP VITAL" sheetId="7" r:id="rId7"/>
    <sheet name="CF" sheetId="8" state="hidden" r:id="rId8"/>
  </sheets>
  <externalReferences>
    <externalReference r:id="rId11"/>
  </externalReferences>
  <definedNames>
    <definedName name="JUDET">'[1]XX'!$C$7:$C$48</definedName>
    <definedName name="list" localSheetId="0">#REF!</definedName>
    <definedName name="list" localSheetId="1">#REF!</definedName>
    <definedName name="list" localSheetId="2">#REF!</definedName>
    <definedName name="list" localSheetId="4">#REF!</definedName>
    <definedName name="list" localSheetId="3">#REF!</definedName>
    <definedName name="list" localSheetId="5">#REF!</definedName>
    <definedName name="list">#REF!</definedName>
    <definedName name="_xlnm.Print_Area" localSheetId="0">'FPAP ALICO'!$A$1:$Y$40</definedName>
    <definedName name="_xlnm.Print_Area" localSheetId="1">'FPAP ARIPI'!$A$1:$O$40</definedName>
    <definedName name="_xlnm.Print_Area" localSheetId="2">'FPAP AZT VIITORUL TAU'!$A$1:$V$40</definedName>
    <definedName name="_xlnm.Print_Area" localSheetId="4">'FPAP BRD'!$A$1:$Q$40</definedName>
    <definedName name="_xlnm.Print_Area" localSheetId="6">'FPAP VITAL'!$A$1:$X$40</definedName>
    <definedName name="_xlnm.Print_Area" localSheetId="3">'FPFP BCR'!$A$1:$V$40</definedName>
    <definedName name="_xlnm.Print_Area" localSheetId="5">'FPFP ING'!$A$1:$AA$40</definedName>
  </definedNames>
  <calcPr fullCalcOnLoad="1"/>
</workbook>
</file>

<file path=xl/sharedStrings.xml><?xml version="1.0" encoding="utf-8"?>
<sst xmlns="http://schemas.openxmlformats.org/spreadsheetml/2006/main" count="645" uniqueCount="219">
  <si>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</si>
  <si>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</si>
  <si>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</si>
  <si>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</si>
  <si>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</si>
  <si>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</si>
  <si>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</si>
  <si>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</si>
  <si>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</si>
  <si>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</si>
  <si>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</si>
  <si>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</si>
  <si>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</si>
  <si>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</si>
  <si>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</si>
  <si>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</si>
  <si>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</si>
  <si>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</si>
  <si>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</si>
  <si>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</si>
  <si>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</si>
  <si>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</si>
  <si>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</si>
  <si>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</si>
  <si>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</si>
  <si>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</si>
  <si>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</si>
  <si>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</si>
  <si>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</si>
  <si>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</si>
  <si>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</si>
  <si>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</si>
  <si>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</si>
  <si>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</si>
  <si>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</si>
  <si>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</si>
  <si>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</si>
  <si>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</si>
  <si>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</si>
  <si>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</si>
  <si>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</si>
  <si>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</si>
  <si>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</si>
  <si>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</si>
  <si>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</si>
  <si>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</si>
  <si>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</si>
  <si>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</si>
  <si>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</si>
  <si>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</si>
  <si>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</si>
  <si>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</si>
  <si>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</si>
  <si>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</si>
  <si>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</si>
  <si>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</si>
  <si>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</si>
  <si>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</si>
  <si>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</si>
  <si>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</si>
  <si>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</si>
  <si>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</si>
  <si>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</si>
  <si>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</si>
  <si>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</si>
  <si>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</si>
  <si>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</si>
  <si>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</si>
  <si>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</si>
  <si>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</si>
  <si>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</si>
  <si>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</si>
  <si>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</si>
  <si>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</si>
  <si>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</si>
  <si>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</si>
  <si>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</si>
  <si>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</si>
  <si>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</si>
  <si>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</si>
  <si>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</si>
  <si>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</si>
  <si>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</si>
  <si>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</si>
  <si>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</si>
  <si>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</si>
  <si>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</si>
  <si>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</si>
  <si>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</si>
  <si>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</si>
  <si>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</si>
  <si>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</si>
  <si>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</si>
  <si>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</si>
  <si>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</si>
  <si>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</si>
  <si>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</si>
  <si>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</si>
  <si>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</si>
  <si>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</si>
  <si>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</si>
  <si>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</si>
  <si>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</si>
  <si>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</si>
  <si>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</si>
  <si>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</si>
  <si>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</si>
  <si>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</si>
  <si>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</si>
  <si>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</si>
  <si>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</si>
  <si>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</si>
  <si>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</si>
  <si>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</si>
  <si>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</si>
  <si>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</si>
  <si>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</si>
  <si>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</si>
  <si>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</si>
  <si>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</si>
  <si>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</si>
  <si>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</si>
  <si>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</si>
  <si>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</si>
  <si>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</si>
  <si>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</si>
  <si>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</si>
  <si>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</si>
  <si>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</si>
  <si>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</si>
  <si>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</si>
  <si>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</si>
  <si>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</si>
  <si>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</si>
  <si>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</si>
  <si>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</si>
  <si>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</si>
  <si>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</si>
  <si>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</si>
  <si>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</si>
  <si>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</si>
  <si>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</si>
  <si>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</si>
  <si>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</si>
  <si>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</si>
  <si>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</si>
  <si>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</si>
  <si>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</si>
  <si>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</si>
  <si>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</si>
  <si>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</si>
  <si>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</si>
  <si>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</si>
  <si>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</si>
  <si>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</si>
  <si>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</si>
  <si>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</si>
  <si>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</si>
  <si>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</si>
  <si>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</si>
  <si>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</si>
  <si>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</si>
  <si>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</si>
  <si>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</si>
  <si>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</si>
  <si>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</si>
  <si>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</si>
  <si>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</si>
  <si>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</si>
  <si>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</si>
  <si>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</si>
  <si>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</si>
  <si>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</si>
  <si>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</si>
  <si>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</si>
  <si>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</si>
  <si>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</si>
  <si>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</si>
  <si>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</si>
  <si>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</si>
  <si>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</si>
  <si>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</si>
  <si>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</si>
  <si>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</si>
  <si>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</si>
  <si>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</si>
  <si>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</si>
  <si>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</si>
  <si>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</si>
  <si>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</si>
  <si>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</si>
  <si>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</si>
  <si>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</si>
  <si>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</si>
  <si>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</si>
  <si>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</si>
  <si>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</si>
  <si>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</si>
  <si>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</si>
  <si>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</si>
  <si>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</si>
  <si>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</si>
  <si>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</si>
  <si>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</si>
  <si>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</si>
  <si>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</si>
  <si>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</si>
  <si>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</si>
  <si>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</si>
  <si>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</si>
  <si>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</si>
  <si>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30 iunie 2014</t>
  </si>
  <si>
    <t>BCR Fond de Pensii Administrat Privat</t>
  </si>
  <si>
    <t>Fond de Pensii Administrat Privat BRD</t>
  </si>
  <si>
    <t>Fondul de Pensii Administrat Privat VITAL</t>
  </si>
  <si>
    <t>Fondul de Pensii Administrat Privat AZT VIITORUL TAU</t>
  </si>
  <si>
    <t>Fond de Pensii Administrat Privat ARIPI</t>
  </si>
  <si>
    <t>Fond de Pensii Administrat Privat  ALICO</t>
  </si>
  <si>
    <t>Fond de Pensii Administrat Privat  ING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</si>
</sst>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4" fillId="0" borderId="0" xfId="42" applyNumberFormat="1" applyFont="1" applyFill="1" applyBorder="1" applyAlignment="1" applyProtection="1">
      <alignment/>
      <protection locked="0"/>
    </xf>
    <xf numFmtId="165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10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10" xfId="42" applyNumberFormat="1" applyFont="1" applyFill="1" applyBorder="1" applyAlignment="1" applyProtection="1">
      <alignment horizontal="right" vertical="top" wrapText="1"/>
      <protection/>
    </xf>
    <xf numFmtId="165" fontId="3" fillId="0" borderId="10" xfId="42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5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0" xfId="42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5" fontId="3" fillId="0" borderId="10" xfId="42" applyNumberFormat="1" applyFont="1" applyFill="1" applyBorder="1" applyAlignment="1" applyProtection="1">
      <alignment horizontal="justify" wrapText="1"/>
      <protection locked="0"/>
    </xf>
    <xf numFmtId="1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165" fontId="3" fillId="33" borderId="10" xfId="42" applyNumberFormat="1" applyFont="1" applyFill="1" applyBorder="1" applyAlignment="1" applyProtection="1">
      <alignment horizontal="justify" wrapText="1"/>
      <protection locked="0"/>
    </xf>
    <xf numFmtId="165" fontId="3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4" fillId="33" borderId="10" xfId="42" applyNumberFormat="1" applyFont="1" applyFill="1" applyBorder="1" applyAlignment="1" applyProtection="1">
      <alignment horizontal="justify" wrapText="1"/>
      <protection locked="0"/>
    </xf>
    <xf numFmtId="165" fontId="4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5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6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6" fillId="33" borderId="10" xfId="42" applyNumberFormat="1" applyFont="1" applyFill="1" applyBorder="1" applyAlignment="1" applyProtection="1" quotePrefix="1">
      <alignment horizontal="justify" vertical="top" wrapText="1"/>
      <protection locked="0"/>
    </xf>
    <xf numFmtId="165" fontId="4" fillId="0" borderId="10" xfId="44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165" fontId="3" fillId="0" borderId="10" xfId="44" applyNumberFormat="1" applyFont="1" applyFill="1" applyBorder="1" applyAlignment="1" applyProtection="1">
      <alignment horizontal="right" vertical="top" wrapText="1"/>
      <protection/>
    </xf>
    <xf numFmtId="165" fontId="3" fillId="0" borderId="10" xfId="44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164" fontId="4" fillId="0" borderId="10" xfId="44" applyFont="1" applyFill="1" applyBorder="1" applyAlignment="1" applyProtection="1">
      <alignment horizontal="right" vertical="top" wrapText="1"/>
      <protection locked="0"/>
    </xf>
    <xf numFmtId="164" fontId="3" fillId="0" borderId="10" xfId="44" applyFont="1" applyFill="1" applyBorder="1" applyAlignment="1" applyProtection="1">
      <alignment horizontal="right" vertical="top" wrapText="1"/>
      <protection/>
    </xf>
    <xf numFmtId="14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wrapText="1"/>
      <protection locked="0"/>
    </xf>
    <xf numFmtId="49" fontId="4" fillId="33" borderId="10" xfId="0" applyNumberFormat="1" applyFont="1" applyFill="1" applyBorder="1" applyAlignment="1" applyProtection="1">
      <alignment horizontal="justify" vertical="top" wrapText="1"/>
      <protection locked="0"/>
    </xf>
    <xf numFmtId="165" fontId="3" fillId="0" borderId="10" xfId="44" applyNumberFormat="1" applyFont="1" applyFill="1" applyBorder="1" applyAlignment="1" applyProtection="1">
      <alignment horizontal="justify" vertical="top" wrapText="1"/>
      <protection locked="0"/>
    </xf>
    <xf numFmtId="165" fontId="3" fillId="0" borderId="10" xfId="44" applyNumberFormat="1" applyFont="1" applyFill="1" applyBorder="1" applyAlignment="1" applyProtection="1">
      <alignment horizontal="justify" wrapText="1"/>
      <protection locked="0"/>
    </xf>
    <xf numFmtId="165" fontId="3" fillId="33" borderId="10" xfId="44" applyNumberFormat="1" applyFont="1" applyFill="1" applyBorder="1" applyAlignment="1" applyProtection="1">
      <alignment horizontal="justify" vertical="top" wrapText="1"/>
      <protection locked="0"/>
    </xf>
    <xf numFmtId="165" fontId="4" fillId="33" borderId="10" xfId="44" applyNumberFormat="1" applyFont="1" applyFill="1" applyBorder="1" applyAlignment="1" applyProtection="1">
      <alignment horizontal="justify" vertical="top" wrapText="1"/>
      <protection locked="0"/>
    </xf>
    <xf numFmtId="165" fontId="4" fillId="33" borderId="10" xfId="44" applyNumberFormat="1" applyFont="1" applyFill="1" applyBorder="1" applyAlignment="1" applyProtection="1">
      <alignment horizontal="justify" wrapText="1"/>
      <protection locked="0"/>
    </xf>
    <xf numFmtId="3" fontId="4" fillId="0" borderId="10" xfId="44" applyNumberFormat="1" applyFont="1" applyFill="1" applyBorder="1" applyAlignment="1" applyProtection="1">
      <alignment horizontal="right" vertical="top" wrapText="1"/>
      <protection locked="0"/>
    </xf>
    <xf numFmtId="3" fontId="3" fillId="0" borderId="10" xfId="44" applyNumberFormat="1" applyFont="1" applyFill="1" applyBorder="1" applyAlignment="1" applyProtection="1">
      <alignment horizontal="right" vertical="top" wrapText="1"/>
      <protection/>
    </xf>
    <xf numFmtId="3" fontId="3" fillId="0" borderId="10" xfId="44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C42" sqref="C42"/>
    </sheetView>
  </sheetViews>
  <sheetFormatPr defaultColWidth="9.140625" defaultRowHeight="12.75"/>
  <cols>
    <col min="1" max="1" width="55.7109375" style="19" customWidth="1"/>
    <col min="2" max="2" width="5.7109375" style="4" customWidth="1"/>
    <col min="3" max="4" width="15.7109375" style="4" customWidth="1"/>
    <col min="5" max="5" width="14.28125" style="4" bestFit="1" customWidth="1"/>
    <col min="6" max="16384" width="9.140625" style="4" customWidth="1"/>
  </cols>
  <sheetData>
    <row r="1" spans="1:4" ht="12.75" customHeight="1">
      <c r="A1" s="57" t="s">
        <v>0</v>
      </c>
      <c r="B1" s="62" t="s">
        <v>217</v>
      </c>
      <c r="C1" s="62"/>
      <c r="D1" s="62"/>
    </row>
    <row r="2" spans="1:4" s="5" customFormat="1" ht="12.75" customHeight="1">
      <c r="A2" s="58"/>
      <c r="B2" s="60" t="s">
        <v>69</v>
      </c>
      <c r="C2" s="60"/>
      <c r="D2" s="60"/>
    </row>
    <row r="3" spans="1:4" s="5" customFormat="1" ht="12.75" customHeight="1">
      <c r="A3" s="59"/>
      <c r="B3" s="61" t="s">
        <v>211</v>
      </c>
      <c r="C3" s="61"/>
      <c r="D3" s="61"/>
    </row>
    <row r="4" spans="1:4" ht="25.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26">
        <v>41455</v>
      </c>
      <c r="D6" s="26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49"/>
      <c r="C8" s="47"/>
      <c r="D8" s="48"/>
    </row>
    <row r="9" spans="1:4" s="6" customFormat="1" ht="12.75">
      <c r="A9" s="30" t="s">
        <v>29</v>
      </c>
      <c r="B9" s="50" t="s">
        <v>5</v>
      </c>
      <c r="C9" s="35"/>
      <c r="D9" s="35">
        <v>0</v>
      </c>
    </row>
    <row r="10" spans="1:4" s="6" customFormat="1" ht="12.75">
      <c r="A10" s="30" t="s">
        <v>30</v>
      </c>
      <c r="B10" s="51" t="s">
        <v>6</v>
      </c>
      <c r="C10" s="35">
        <v>14297088</v>
      </c>
      <c r="D10" s="35">
        <v>14392055</v>
      </c>
    </row>
    <row r="11" spans="1:4" s="6" customFormat="1" ht="12.75">
      <c r="A11" s="31" t="s">
        <v>31</v>
      </c>
      <c r="B11" s="50" t="s">
        <v>7</v>
      </c>
      <c r="C11" s="35">
        <v>616982</v>
      </c>
      <c r="D11" s="35">
        <v>153018699</v>
      </c>
    </row>
    <row r="12" spans="1:4" s="6" customFormat="1" ht="12.75">
      <c r="A12" s="31" t="s">
        <v>32</v>
      </c>
      <c r="B12" s="50" t="s">
        <v>8</v>
      </c>
      <c r="C12" s="35">
        <v>41498141</v>
      </c>
      <c r="D12" s="35">
        <v>323544</v>
      </c>
    </row>
    <row r="13" spans="1:4" s="6" customFormat="1" ht="12.75">
      <c r="A13" s="31" t="s">
        <v>33</v>
      </c>
      <c r="B13" s="50" t="s">
        <v>9</v>
      </c>
      <c r="C13" s="35">
        <v>32734190</v>
      </c>
      <c r="D13" s="35">
        <v>43029338</v>
      </c>
    </row>
    <row r="14" spans="1:4" s="6" customFormat="1" ht="25.5">
      <c r="A14" s="31" t="s">
        <v>34</v>
      </c>
      <c r="B14" s="50" t="s">
        <v>10</v>
      </c>
      <c r="C14" s="35">
        <v>311903349</v>
      </c>
      <c r="D14" s="35">
        <f>366823643-1</f>
        <v>366823642</v>
      </c>
    </row>
    <row r="15" spans="1:4" s="6" customFormat="1" ht="12.75">
      <c r="A15" s="31" t="s">
        <v>35</v>
      </c>
      <c r="B15" s="50" t="s">
        <v>11</v>
      </c>
      <c r="C15" s="35">
        <v>0</v>
      </c>
      <c r="D15" s="35">
        <v>0</v>
      </c>
    </row>
    <row r="16" spans="1:4" s="6" customFormat="1" ht="12.75">
      <c r="A16" s="31" t="s">
        <v>36</v>
      </c>
      <c r="B16" s="50" t="s">
        <v>12</v>
      </c>
      <c r="C16" s="35">
        <v>1513</v>
      </c>
      <c r="D16" s="35">
        <v>0</v>
      </c>
    </row>
    <row r="17" spans="1:4" s="6" customFormat="1" ht="12.75">
      <c r="A17" s="32" t="s">
        <v>37</v>
      </c>
      <c r="B17" s="49" t="s">
        <v>13</v>
      </c>
      <c r="C17" s="37">
        <f>SUM(C9:C16)</f>
        <v>401051263</v>
      </c>
      <c r="D17" s="37">
        <f>SUM(D9:D16)</f>
        <v>577587278</v>
      </c>
    </row>
    <row r="18" spans="1:4" s="6" customFormat="1" ht="12.75">
      <c r="A18" s="29" t="s">
        <v>38</v>
      </c>
      <c r="B18" s="49"/>
      <c r="C18" s="38"/>
      <c r="D18" s="38"/>
    </row>
    <row r="19" spans="1:4" s="6" customFormat="1" ht="12.75">
      <c r="A19" s="31" t="s">
        <v>39</v>
      </c>
      <c r="B19" s="50" t="s">
        <v>14</v>
      </c>
      <c r="C19" s="35">
        <v>60676</v>
      </c>
      <c r="D19" s="35">
        <v>15177</v>
      </c>
    </row>
    <row r="20" spans="1:4" s="6" customFormat="1" ht="12.75">
      <c r="A20" s="31" t="s">
        <v>40</v>
      </c>
      <c r="B20" s="50" t="s">
        <v>15</v>
      </c>
      <c r="C20" s="35">
        <v>0</v>
      </c>
      <c r="D20" s="35">
        <v>0</v>
      </c>
    </row>
    <row r="21" spans="1:4" s="6" customFormat="1" ht="25.5">
      <c r="A21" s="31" t="s">
        <v>41</v>
      </c>
      <c r="B21" s="50" t="s">
        <v>16</v>
      </c>
      <c r="C21" s="35">
        <v>318606869</v>
      </c>
      <c r="D21" s="35">
        <v>443294022</v>
      </c>
    </row>
    <row r="22" spans="1:4" s="6" customFormat="1" ht="12.75">
      <c r="A22" s="31" t="s">
        <v>42</v>
      </c>
      <c r="B22" s="50" t="s">
        <v>17</v>
      </c>
      <c r="C22" s="35">
        <v>3935582</v>
      </c>
      <c r="D22" s="35">
        <v>6276935</v>
      </c>
    </row>
    <row r="23" spans="1:4" s="6" customFormat="1" ht="12.75">
      <c r="A23" s="31" t="s">
        <v>43</v>
      </c>
      <c r="B23" s="50" t="s">
        <v>18</v>
      </c>
      <c r="C23" s="35">
        <v>0</v>
      </c>
      <c r="D23" s="35">
        <v>0</v>
      </c>
    </row>
    <row r="24" spans="1:4" s="6" customFormat="1" ht="12.75">
      <c r="A24" s="31" t="s">
        <v>44</v>
      </c>
      <c r="B24" s="50" t="s">
        <v>19</v>
      </c>
      <c r="C24" s="35">
        <v>0</v>
      </c>
      <c r="D24" s="35">
        <v>0</v>
      </c>
    </row>
    <row r="25" spans="1:4" s="6" customFormat="1" ht="12.75">
      <c r="A25" s="31" t="s">
        <v>45</v>
      </c>
      <c r="B25" s="50" t="s">
        <v>20</v>
      </c>
      <c r="C25" s="35">
        <v>0</v>
      </c>
      <c r="D25" s="35">
        <v>0</v>
      </c>
    </row>
    <row r="26" spans="1:4" s="6" customFormat="1" ht="12.75">
      <c r="A26" s="31" t="s">
        <v>46</v>
      </c>
      <c r="B26" s="50" t="s">
        <v>21</v>
      </c>
      <c r="C26" s="35">
        <v>0</v>
      </c>
      <c r="D26" s="35">
        <v>0</v>
      </c>
    </row>
    <row r="27" spans="1:4" s="6" customFormat="1" ht="12.75">
      <c r="A27" s="32" t="s">
        <v>47</v>
      </c>
      <c r="B27" s="49" t="s">
        <v>22</v>
      </c>
      <c r="C27" s="37">
        <f>SUM(C19:C26)</f>
        <v>322603127</v>
      </c>
      <c r="D27" s="37">
        <f>SUM(D19:D26)</f>
        <v>449586134</v>
      </c>
    </row>
    <row r="28" spans="1:4" s="6" customFormat="1" ht="12.75">
      <c r="A28" s="29" t="s">
        <v>48</v>
      </c>
      <c r="B28" s="50"/>
      <c r="C28" s="35"/>
      <c r="D28" s="35"/>
    </row>
    <row r="29" spans="1:4" s="6" customFormat="1" ht="12.75">
      <c r="A29" s="33" t="s">
        <v>49</v>
      </c>
      <c r="B29" s="50" t="s">
        <v>50</v>
      </c>
      <c r="C29" s="37">
        <f>IF(C17&gt;C27,C17-C27,0)</f>
        <v>78448136</v>
      </c>
      <c r="D29" s="37">
        <f>IF(D17&gt;D27,D17-D27,0)</f>
        <v>128001144</v>
      </c>
    </row>
    <row r="30" spans="1:4" s="6" customFormat="1" ht="12.75">
      <c r="A30" s="33" t="s">
        <v>51</v>
      </c>
      <c r="B30" s="50" t="s">
        <v>60</v>
      </c>
      <c r="C30" s="37">
        <f>IF(C27&gt;C17,C27-C17,0)</f>
        <v>0</v>
      </c>
      <c r="D30" s="37">
        <f>IF(D27&gt;D17,D27-D17,0)</f>
        <v>0</v>
      </c>
    </row>
    <row r="31" spans="1:4" s="6" customFormat="1" ht="12.75">
      <c r="A31" s="29" t="s">
        <v>52</v>
      </c>
      <c r="B31" s="49" t="s">
        <v>23</v>
      </c>
      <c r="C31" s="38">
        <v>0</v>
      </c>
      <c r="D31" s="38">
        <v>0</v>
      </c>
    </row>
    <row r="32" spans="1:4" s="6" customFormat="1" ht="12.75">
      <c r="A32" s="29" t="s">
        <v>53</v>
      </c>
      <c r="B32" s="49" t="s">
        <v>24</v>
      </c>
      <c r="C32" s="38">
        <v>0</v>
      </c>
      <c r="D32" s="38">
        <v>0</v>
      </c>
    </row>
    <row r="33" spans="1:4" s="6" customFormat="1" ht="12.75">
      <c r="A33" s="29" t="s">
        <v>54</v>
      </c>
      <c r="B33" s="49"/>
      <c r="C33" s="38"/>
      <c r="D33" s="38"/>
    </row>
    <row r="34" spans="1:4" s="6" customFormat="1" ht="12.75">
      <c r="A34" s="33" t="s">
        <v>55</v>
      </c>
      <c r="B34" s="50" t="s">
        <v>61</v>
      </c>
      <c r="C34" s="37">
        <f>IF(C31&gt;C32,C31-C32,0)</f>
        <v>0</v>
      </c>
      <c r="D34" s="37">
        <f>IF(D31&gt;D32,D31-D32,0)</f>
        <v>0</v>
      </c>
    </row>
    <row r="35" spans="1:4" s="6" customFormat="1" ht="12.75">
      <c r="A35" s="33" t="s">
        <v>56</v>
      </c>
      <c r="B35" s="50" t="s">
        <v>62</v>
      </c>
      <c r="C35" s="37">
        <f>IF(C32&gt;C31,C32-C31,0)</f>
        <v>0</v>
      </c>
      <c r="D35" s="37">
        <f>IF(D32&gt;D31,D32-D31,0)</f>
        <v>0</v>
      </c>
    </row>
    <row r="36" spans="1:4" s="6" customFormat="1" ht="12.75">
      <c r="A36" s="29" t="s">
        <v>57</v>
      </c>
      <c r="B36" s="49" t="s">
        <v>25</v>
      </c>
      <c r="C36" s="37">
        <f>C17+C31</f>
        <v>401051263</v>
      </c>
      <c r="D36" s="37">
        <f>D17+D31</f>
        <v>577587278</v>
      </c>
    </row>
    <row r="37" spans="1:4" s="6" customFormat="1" ht="12.75">
      <c r="A37" s="29" t="s">
        <v>58</v>
      </c>
      <c r="B37" s="49" t="s">
        <v>26</v>
      </c>
      <c r="C37" s="37">
        <f>C27+C32</f>
        <v>322603127</v>
      </c>
      <c r="D37" s="37">
        <f>D27+D32</f>
        <v>449586134</v>
      </c>
    </row>
    <row r="38" spans="1:4" s="6" customFormat="1" ht="12.75">
      <c r="A38" s="29" t="s">
        <v>59</v>
      </c>
      <c r="B38" s="49"/>
      <c r="C38" s="37"/>
      <c r="D38" s="37"/>
    </row>
    <row r="39" spans="1:4" s="6" customFormat="1" ht="12.75">
      <c r="A39" s="34" t="s">
        <v>65</v>
      </c>
      <c r="B39" s="50" t="s">
        <v>63</v>
      </c>
      <c r="C39" s="37">
        <f>IF(C36&gt;C37,C36-C37,0)</f>
        <v>78448136</v>
      </c>
      <c r="D39" s="37">
        <f>IF(D36&gt;D37,D36-D37,0)</f>
        <v>128001144</v>
      </c>
    </row>
    <row r="40" spans="1:4" s="6" customFormat="1" ht="12.75">
      <c r="A40" s="34" t="s">
        <v>66</v>
      </c>
      <c r="B40" s="50" t="s">
        <v>64</v>
      </c>
      <c r="C40" s="37">
        <f>IF(C37&gt;C36,C37-C36,0)</f>
        <v>0</v>
      </c>
      <c r="D40" s="37">
        <f>IF(D37&gt;D36,D37-D36,0)</f>
        <v>0</v>
      </c>
    </row>
    <row r="41" ht="12.75">
      <c r="A41" s="11"/>
    </row>
    <row r="42" ht="12.75">
      <c r="A42" s="11"/>
    </row>
    <row r="43" s="5" customFormat="1" ht="12.75">
      <c r="A43" s="13"/>
    </row>
    <row r="44" ht="12.75">
      <c r="A44" s="11"/>
    </row>
    <row r="45" spans="1:4" ht="12.75">
      <c r="A45" s="11"/>
      <c r="B45" s="15"/>
      <c r="C45" s="15"/>
      <c r="D45" s="15"/>
    </row>
    <row r="46" spans="1:4" ht="12.75">
      <c r="A46" s="11"/>
      <c r="B46" s="15"/>
      <c r="C46" s="15"/>
      <c r="D46" s="15"/>
    </row>
    <row r="47" spans="1:4" s="5" customFormat="1" ht="13.5" thickBot="1">
      <c r="A47" s="16"/>
      <c r="B47" s="18"/>
      <c r="C47" s="18"/>
      <c r="D47" s="18"/>
    </row>
    <row r="48" spans="2:4" ht="12.75">
      <c r="B48" s="19"/>
      <c r="C48" s="19"/>
      <c r="D48" s="19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1:4" s="5" customFormat="1" ht="12.75">
      <c r="A51" s="21"/>
      <c r="B51" s="22"/>
      <c r="C51" s="22"/>
      <c r="D51" s="22"/>
    </row>
    <row r="52" spans="2:4" ht="12.75">
      <c r="B52" s="19"/>
      <c r="C52" s="19"/>
      <c r="D52" s="19"/>
    </row>
    <row r="53" spans="2:4" ht="12.75">
      <c r="B53" s="20"/>
      <c r="C53" s="20"/>
      <c r="D53" s="20"/>
    </row>
    <row r="54" spans="2:4" ht="12.75">
      <c r="B54" s="20"/>
      <c r="C54" s="20"/>
      <c r="D54" s="20"/>
    </row>
    <row r="55" spans="1:5" s="5" customFormat="1" ht="12.75">
      <c r="A55" s="21"/>
      <c r="B55" s="22"/>
      <c r="C55" s="22"/>
      <c r="D55" s="22"/>
      <c r="E55" s="55"/>
    </row>
    <row r="56" spans="2:4" ht="12.75">
      <c r="B56" s="19"/>
      <c r="C56" s="19"/>
      <c r="D56" s="19"/>
    </row>
    <row r="57" spans="2:4" ht="12.75">
      <c r="B57" s="23"/>
      <c r="C57" s="23"/>
      <c r="D57" s="23"/>
    </row>
    <row r="58" spans="2:4" ht="12.75">
      <c r="B58" s="24"/>
      <c r="C58" s="24"/>
      <c r="D58" s="24"/>
    </row>
  </sheetData>
  <sheetProtection/>
  <mergeCells count="7">
    <mergeCell ref="B4:B6"/>
    <mergeCell ref="C4:D5"/>
    <mergeCell ref="A1:A3"/>
    <mergeCell ref="B2:D2"/>
    <mergeCell ref="A4:A6"/>
    <mergeCell ref="B3:D3"/>
    <mergeCell ref="B1:D1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19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63" t="s">
        <v>0</v>
      </c>
      <c r="B1" s="64" t="s">
        <v>216</v>
      </c>
      <c r="C1" s="65"/>
      <c r="D1" s="66"/>
    </row>
    <row r="2" spans="1:4" s="5" customFormat="1" ht="12.75" customHeight="1">
      <c r="A2" s="63"/>
      <c r="B2" s="60" t="s">
        <v>69</v>
      </c>
      <c r="C2" s="60"/>
      <c r="D2" s="60"/>
    </row>
    <row r="3" spans="1:4" s="5" customFormat="1" ht="12.75" customHeight="1">
      <c r="A3" s="63"/>
      <c r="B3" s="61" t="s">
        <v>211</v>
      </c>
      <c r="C3" s="61"/>
      <c r="D3" s="61"/>
    </row>
    <row r="4" spans="1:4" ht="17.2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26">
        <v>41455</v>
      </c>
      <c r="D6" s="26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49"/>
      <c r="C8" s="47"/>
      <c r="D8" s="48"/>
    </row>
    <row r="9" spans="1:4" s="6" customFormat="1" ht="12.75">
      <c r="A9" s="30" t="s">
        <v>29</v>
      </c>
      <c r="B9" s="50" t="s">
        <v>5</v>
      </c>
      <c r="C9" s="52">
        <v>0</v>
      </c>
      <c r="D9" s="52">
        <v>0</v>
      </c>
    </row>
    <row r="10" spans="1:4" s="6" customFormat="1" ht="12.75">
      <c r="A10" s="30" t="s">
        <v>30</v>
      </c>
      <c r="B10" s="51" t="s">
        <v>6</v>
      </c>
      <c r="C10" s="52">
        <v>0</v>
      </c>
      <c r="D10" s="52">
        <v>9653503</v>
      </c>
    </row>
    <row r="11" spans="1:4" s="6" customFormat="1" ht="12.75">
      <c r="A11" s="31" t="s">
        <v>31</v>
      </c>
      <c r="B11" s="50" t="s">
        <v>7</v>
      </c>
      <c r="C11" s="52">
        <v>17399399</v>
      </c>
      <c r="D11" s="52">
        <v>21356132</v>
      </c>
    </row>
    <row r="12" spans="1:4" s="6" customFormat="1" ht="12.75">
      <c r="A12" s="31" t="s">
        <v>32</v>
      </c>
      <c r="B12" s="50" t="s">
        <v>8</v>
      </c>
      <c r="C12" s="52">
        <v>105757390</v>
      </c>
      <c r="D12" s="52">
        <v>260049507</v>
      </c>
    </row>
    <row r="13" spans="1:4" s="6" customFormat="1" ht="12.75">
      <c r="A13" s="31" t="s">
        <v>33</v>
      </c>
      <c r="B13" s="50" t="s">
        <v>9</v>
      </c>
      <c r="C13" s="52">
        <v>3958986</v>
      </c>
      <c r="D13" s="52">
        <v>4724184</v>
      </c>
    </row>
    <row r="14" spans="1:4" s="6" customFormat="1" ht="25.5">
      <c r="A14" s="31" t="s">
        <v>34</v>
      </c>
      <c r="B14" s="50" t="s">
        <v>10</v>
      </c>
      <c r="C14" s="52">
        <v>22209328</v>
      </c>
      <c r="D14" s="52">
        <v>27541211</v>
      </c>
    </row>
    <row r="15" spans="1:4" s="6" customFormat="1" ht="12.75">
      <c r="A15" s="31" t="s">
        <v>35</v>
      </c>
      <c r="B15" s="50" t="s">
        <v>11</v>
      </c>
      <c r="C15" s="52">
        <v>0</v>
      </c>
      <c r="D15" s="52">
        <v>0</v>
      </c>
    </row>
    <row r="16" spans="1:4" s="6" customFormat="1" ht="12.75">
      <c r="A16" s="31" t="s">
        <v>36</v>
      </c>
      <c r="B16" s="50" t="s">
        <v>12</v>
      </c>
      <c r="C16" s="52">
        <v>3700</v>
      </c>
      <c r="D16" s="52">
        <v>0</v>
      </c>
    </row>
    <row r="17" spans="1:4" s="6" customFormat="1" ht="12.75">
      <c r="A17" s="32" t="s">
        <v>37</v>
      </c>
      <c r="B17" s="49" t="s">
        <v>13</v>
      </c>
      <c r="C17" s="53">
        <v>149328803</v>
      </c>
      <c r="D17" s="53">
        <f>SUM(D9:D16)</f>
        <v>323324537</v>
      </c>
    </row>
    <row r="18" spans="1:4" s="6" customFormat="1" ht="12.75">
      <c r="A18" s="29" t="s">
        <v>38</v>
      </c>
      <c r="B18" s="49"/>
      <c r="C18" s="54"/>
      <c r="D18" s="54"/>
    </row>
    <row r="19" spans="1:4" s="6" customFormat="1" ht="12.75">
      <c r="A19" s="31" t="s">
        <v>39</v>
      </c>
      <c r="B19" s="50" t="s">
        <v>14</v>
      </c>
      <c r="C19" s="52">
        <v>83053796</v>
      </c>
      <c r="D19" s="52">
        <v>231245229</v>
      </c>
    </row>
    <row r="20" spans="1:4" s="6" customFormat="1" ht="12.75">
      <c r="A20" s="31" t="s">
        <v>40</v>
      </c>
      <c r="B20" s="50" t="s">
        <v>15</v>
      </c>
      <c r="C20" s="52">
        <v>0</v>
      </c>
      <c r="D20" s="52">
        <v>0</v>
      </c>
    </row>
    <row r="21" spans="1:4" s="6" customFormat="1" ht="25.5">
      <c r="A21" s="31" t="s">
        <v>41</v>
      </c>
      <c r="B21" s="50" t="s">
        <v>16</v>
      </c>
      <c r="C21" s="52">
        <v>21603078</v>
      </c>
      <c r="D21" s="52">
        <v>26141808</v>
      </c>
    </row>
    <row r="22" spans="1:4" s="6" customFormat="1" ht="12.75">
      <c r="A22" s="31" t="s">
        <v>42</v>
      </c>
      <c r="B22" s="50" t="s">
        <v>17</v>
      </c>
      <c r="C22" s="52">
        <v>2608343</v>
      </c>
      <c r="D22" s="52">
        <v>3728173</v>
      </c>
    </row>
    <row r="23" spans="1:4" s="6" customFormat="1" ht="12.75">
      <c r="A23" s="31" t="s">
        <v>43</v>
      </c>
      <c r="B23" s="50" t="s">
        <v>18</v>
      </c>
      <c r="C23" s="52">
        <v>0</v>
      </c>
      <c r="D23" s="52">
        <v>0</v>
      </c>
    </row>
    <row r="24" spans="1:4" s="6" customFormat="1" ht="12.75">
      <c r="A24" s="31" t="s">
        <v>44</v>
      </c>
      <c r="B24" s="50" t="s">
        <v>19</v>
      </c>
      <c r="C24" s="52">
        <v>0</v>
      </c>
      <c r="D24" s="52">
        <v>0</v>
      </c>
    </row>
    <row r="25" spans="1:4" s="6" customFormat="1" ht="12.75">
      <c r="A25" s="31" t="s">
        <v>45</v>
      </c>
      <c r="B25" s="50" t="s">
        <v>20</v>
      </c>
      <c r="C25" s="52">
        <v>0</v>
      </c>
      <c r="D25" s="52">
        <v>0</v>
      </c>
    </row>
    <row r="26" spans="1:4" s="6" customFormat="1" ht="12.75">
      <c r="A26" s="31" t="s">
        <v>46</v>
      </c>
      <c r="B26" s="50" t="s">
        <v>21</v>
      </c>
      <c r="C26" s="52">
        <v>2</v>
      </c>
      <c r="D26" s="52">
        <v>0</v>
      </c>
    </row>
    <row r="27" spans="1:4" s="6" customFormat="1" ht="12.75">
      <c r="A27" s="32" t="s">
        <v>47</v>
      </c>
      <c r="B27" s="49" t="s">
        <v>22</v>
      </c>
      <c r="C27" s="53">
        <v>107265219</v>
      </c>
      <c r="D27" s="53">
        <f>SUM(D19:D26)</f>
        <v>261115210</v>
      </c>
    </row>
    <row r="28" spans="1:4" s="6" customFormat="1" ht="12.75">
      <c r="A28" s="29" t="s">
        <v>48</v>
      </c>
      <c r="B28" s="50"/>
      <c r="C28" s="52"/>
      <c r="D28" s="52"/>
    </row>
    <row r="29" spans="1:4" s="6" customFormat="1" ht="12.75">
      <c r="A29" s="33" t="s">
        <v>49</v>
      </c>
      <c r="B29" s="50" t="s">
        <v>50</v>
      </c>
      <c r="C29" s="53">
        <v>42063584</v>
      </c>
      <c r="D29" s="53">
        <f>IF(D17&gt;D27,D17-D27,0)</f>
        <v>62209327</v>
      </c>
    </row>
    <row r="30" spans="1:4" s="6" customFormat="1" ht="12.75">
      <c r="A30" s="33" t="s">
        <v>51</v>
      </c>
      <c r="B30" s="50" t="s">
        <v>60</v>
      </c>
      <c r="C30" s="53">
        <v>0</v>
      </c>
      <c r="D30" s="53">
        <f>IF(D27&gt;D17,D27-D17,0)</f>
        <v>0</v>
      </c>
    </row>
    <row r="31" spans="1:4" s="6" customFormat="1" ht="12.75">
      <c r="A31" s="29" t="s">
        <v>52</v>
      </c>
      <c r="B31" s="49" t="s">
        <v>23</v>
      </c>
      <c r="C31" s="54">
        <v>0</v>
      </c>
      <c r="D31" s="54">
        <v>0</v>
      </c>
    </row>
    <row r="32" spans="1:4" s="6" customFormat="1" ht="12.75">
      <c r="A32" s="29" t="s">
        <v>53</v>
      </c>
      <c r="B32" s="49" t="s">
        <v>24</v>
      </c>
      <c r="C32" s="54">
        <v>0</v>
      </c>
      <c r="D32" s="54">
        <v>0</v>
      </c>
    </row>
    <row r="33" spans="1:4" s="6" customFormat="1" ht="12.75">
      <c r="A33" s="29" t="s">
        <v>54</v>
      </c>
      <c r="B33" s="49"/>
      <c r="C33" s="54"/>
      <c r="D33" s="54"/>
    </row>
    <row r="34" spans="1:4" s="6" customFormat="1" ht="12.75">
      <c r="A34" s="33" t="s">
        <v>55</v>
      </c>
      <c r="B34" s="50" t="s">
        <v>61</v>
      </c>
      <c r="C34" s="53">
        <f>IF(C31&gt;C32,C31-C32,0)</f>
        <v>0</v>
      </c>
      <c r="D34" s="53">
        <f>IF(D31&gt;D32,D31-D32,0)</f>
        <v>0</v>
      </c>
    </row>
    <row r="35" spans="1:4" s="6" customFormat="1" ht="12.75">
      <c r="A35" s="33" t="s">
        <v>56</v>
      </c>
      <c r="B35" s="50" t="s">
        <v>62</v>
      </c>
      <c r="C35" s="53">
        <f>IF(C32&gt;C31,C32-C31,0)</f>
        <v>0</v>
      </c>
      <c r="D35" s="53">
        <f>IF(D32&gt;D31,D32-D31,0)</f>
        <v>0</v>
      </c>
    </row>
    <row r="36" spans="1:4" s="6" customFormat="1" ht="12.75">
      <c r="A36" s="29" t="s">
        <v>57</v>
      </c>
      <c r="B36" s="49" t="s">
        <v>25</v>
      </c>
      <c r="C36" s="53">
        <f>C17+C31</f>
        <v>149328803</v>
      </c>
      <c r="D36" s="53">
        <f>D17+D31</f>
        <v>323324537</v>
      </c>
    </row>
    <row r="37" spans="1:4" s="6" customFormat="1" ht="12.75">
      <c r="A37" s="29" t="s">
        <v>58</v>
      </c>
      <c r="B37" s="49" t="s">
        <v>26</v>
      </c>
      <c r="C37" s="53">
        <f>C27+C32</f>
        <v>107265219</v>
      </c>
      <c r="D37" s="53">
        <f>D27+D32</f>
        <v>261115210</v>
      </c>
    </row>
    <row r="38" spans="1:4" s="6" customFormat="1" ht="12.75">
      <c r="A38" s="29" t="s">
        <v>59</v>
      </c>
      <c r="B38" s="49"/>
      <c r="C38" s="53"/>
      <c r="D38" s="53"/>
    </row>
    <row r="39" spans="1:4" s="6" customFormat="1" ht="12.75">
      <c r="A39" s="34" t="s">
        <v>65</v>
      </c>
      <c r="B39" s="50" t="s">
        <v>63</v>
      </c>
      <c r="C39" s="53">
        <f>IF(C36&gt;C37,C36-C37,0)</f>
        <v>42063584</v>
      </c>
      <c r="D39" s="53">
        <f>IF(D36&gt;D37,D36-D37,0)</f>
        <v>62209327</v>
      </c>
    </row>
    <row r="40" spans="1:4" s="6" customFormat="1" ht="12.75">
      <c r="A40" s="34" t="s">
        <v>66</v>
      </c>
      <c r="B40" s="50" t="s">
        <v>64</v>
      </c>
      <c r="C40" s="53">
        <f>IF(C37&gt;C36,C37-C36,0)</f>
        <v>0</v>
      </c>
      <c r="D40" s="53">
        <f>IF(D37&gt;D36,D37-D36,0)</f>
        <v>0</v>
      </c>
    </row>
    <row r="41" ht="12.75">
      <c r="A41" s="11"/>
    </row>
    <row r="42" ht="12.75">
      <c r="A42" s="11"/>
    </row>
    <row r="43" s="5" customFormat="1" ht="12.75">
      <c r="A43" s="13"/>
    </row>
    <row r="44" ht="12.75">
      <c r="A44" s="11"/>
    </row>
    <row r="45" spans="1:4" ht="12.75">
      <c r="A45" s="11"/>
      <c r="B45" s="15"/>
      <c r="C45" s="15"/>
      <c r="D45" s="15"/>
    </row>
    <row r="46" spans="1:4" ht="12.75">
      <c r="A46" s="11"/>
      <c r="B46" s="15"/>
      <c r="C46" s="15"/>
      <c r="D46" s="15"/>
    </row>
    <row r="47" spans="1:4" s="5" customFormat="1" ht="13.5" thickBot="1">
      <c r="A47" s="16"/>
      <c r="B47" s="18"/>
      <c r="C47" s="18"/>
      <c r="D47" s="18"/>
    </row>
    <row r="48" spans="2:4" ht="12.75">
      <c r="B48" s="19"/>
      <c r="C48" s="19"/>
      <c r="D48" s="19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1:4" s="5" customFormat="1" ht="12.75">
      <c r="A51" s="21"/>
      <c r="B51" s="22"/>
      <c r="C51" s="22"/>
      <c r="D51" s="22"/>
    </row>
    <row r="52" spans="2:4" ht="12.75">
      <c r="B52" s="19"/>
      <c r="C52" s="19"/>
      <c r="D52" s="19"/>
    </row>
    <row r="53" spans="2:4" ht="12.75">
      <c r="B53" s="20"/>
      <c r="C53" s="20"/>
      <c r="D53" s="20"/>
    </row>
    <row r="54" spans="2:4" ht="12.75">
      <c r="B54" s="20"/>
      <c r="C54" s="20"/>
      <c r="D54" s="20"/>
    </row>
    <row r="55" spans="1:4" s="5" customFormat="1" ht="12.75">
      <c r="A55" s="21"/>
      <c r="B55" s="22"/>
      <c r="C55" s="22"/>
      <c r="D55" s="22"/>
    </row>
    <row r="56" spans="2:4" ht="12.75">
      <c r="B56" s="19"/>
      <c r="C56" s="19"/>
      <c r="D56" s="19"/>
    </row>
    <row r="57" spans="2:4" ht="12.75">
      <c r="B57" s="23"/>
      <c r="C57" s="23"/>
      <c r="D57" s="23"/>
    </row>
    <row r="58" spans="2:4" ht="12.75">
      <c r="B58" s="24"/>
      <c r="C58" s="24"/>
      <c r="D58" s="24"/>
    </row>
  </sheetData>
  <sheetProtection/>
  <mergeCells count="7">
    <mergeCell ref="C4:D5"/>
    <mergeCell ref="A1:A3"/>
    <mergeCell ref="B4:B6"/>
    <mergeCell ref="A4:A6"/>
    <mergeCell ref="B2:D2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26" sqref="G26"/>
    </sheetView>
  </sheetViews>
  <sheetFormatPr defaultColWidth="9.140625" defaultRowHeight="12.75"/>
  <cols>
    <col min="1" max="1" width="55.7109375" style="19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4" customHeight="1">
      <c r="A1" s="63" t="s">
        <v>0</v>
      </c>
      <c r="B1" s="67" t="s">
        <v>215</v>
      </c>
      <c r="C1" s="67"/>
      <c r="D1" s="67"/>
    </row>
    <row r="2" spans="1:4" s="5" customFormat="1" ht="12.75" customHeight="1">
      <c r="A2" s="63"/>
      <c r="B2" s="60" t="s">
        <v>69</v>
      </c>
      <c r="C2" s="60"/>
      <c r="D2" s="60"/>
    </row>
    <row r="3" spans="1:4" s="5" customFormat="1" ht="12.75" customHeight="1">
      <c r="A3" s="63"/>
      <c r="B3" s="61" t="s">
        <v>211</v>
      </c>
      <c r="C3" s="61"/>
      <c r="D3" s="61"/>
    </row>
    <row r="4" spans="1:4" ht="15.7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42">
        <v>41455</v>
      </c>
      <c r="D6" s="42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43"/>
      <c r="C8" s="36"/>
      <c r="D8" s="39"/>
    </row>
    <row r="9" spans="1:4" s="6" customFormat="1" ht="12.75">
      <c r="A9" s="30" t="s">
        <v>29</v>
      </c>
      <c r="B9" s="44" t="s">
        <v>5</v>
      </c>
      <c r="C9" s="40">
        <v>0</v>
      </c>
      <c r="D9" s="40">
        <v>0</v>
      </c>
    </row>
    <row r="10" spans="1:4" s="6" customFormat="1" ht="12.75">
      <c r="A10" s="30" t="s">
        <v>30</v>
      </c>
      <c r="B10" s="45" t="s">
        <v>6</v>
      </c>
      <c r="C10" s="35">
        <v>14394410</v>
      </c>
      <c r="D10" s="35">
        <v>25077182</v>
      </c>
    </row>
    <row r="11" spans="1:4" s="6" customFormat="1" ht="12.75">
      <c r="A11" s="31" t="s">
        <v>31</v>
      </c>
      <c r="B11" s="44" t="s">
        <v>7</v>
      </c>
      <c r="C11" s="35">
        <v>0</v>
      </c>
      <c r="D11" s="35">
        <v>0</v>
      </c>
    </row>
    <row r="12" spans="1:4" s="6" customFormat="1" ht="12.75">
      <c r="A12" s="31" t="s">
        <v>32</v>
      </c>
      <c r="B12" s="44" t="s">
        <v>8</v>
      </c>
      <c r="C12" s="35">
        <v>44424125</v>
      </c>
      <c r="D12" s="35">
        <v>283364</v>
      </c>
    </row>
    <row r="13" spans="1:4" s="6" customFormat="1" ht="12.75">
      <c r="A13" s="31" t="s">
        <v>33</v>
      </c>
      <c r="B13" s="44" t="s">
        <v>9</v>
      </c>
      <c r="C13" s="35">
        <v>61673817</v>
      </c>
      <c r="D13" s="35">
        <v>73004963</v>
      </c>
    </row>
    <row r="14" spans="1:4" s="6" customFormat="1" ht="25.5">
      <c r="A14" s="31" t="s">
        <v>34</v>
      </c>
      <c r="B14" s="44" t="s">
        <v>10</v>
      </c>
      <c r="C14" s="35">
        <v>174111821</v>
      </c>
      <c r="D14" s="35">
        <v>413080890</v>
      </c>
    </row>
    <row r="15" spans="1:4" s="6" customFormat="1" ht="12.75">
      <c r="A15" s="31" t="s">
        <v>35</v>
      </c>
      <c r="B15" s="44" t="s">
        <v>11</v>
      </c>
      <c r="C15" s="35">
        <v>0</v>
      </c>
      <c r="D15" s="35">
        <v>0</v>
      </c>
    </row>
    <row r="16" spans="1:4" s="6" customFormat="1" ht="12.75">
      <c r="A16" s="31" t="s">
        <v>36</v>
      </c>
      <c r="B16" s="44" t="s">
        <v>12</v>
      </c>
      <c r="C16" s="35">
        <v>54446</v>
      </c>
      <c r="D16" s="35">
        <v>42885</v>
      </c>
    </row>
    <row r="17" spans="1:4" s="6" customFormat="1" ht="12.75">
      <c r="A17" s="32" t="s">
        <v>37</v>
      </c>
      <c r="B17" s="43" t="s">
        <v>13</v>
      </c>
      <c r="C17" s="37">
        <v>294658619</v>
      </c>
      <c r="D17" s="37">
        <f>SUM(D9:D16)</f>
        <v>511489284</v>
      </c>
    </row>
    <row r="18" spans="1:4" s="6" customFormat="1" ht="12.75">
      <c r="A18" s="29" t="s">
        <v>38</v>
      </c>
      <c r="B18" s="43"/>
      <c r="C18" s="38"/>
      <c r="D18" s="38"/>
    </row>
    <row r="19" spans="1:4" s="6" customFormat="1" ht="12.75">
      <c r="A19" s="31" t="s">
        <v>39</v>
      </c>
      <c r="B19" s="44" t="s">
        <v>14</v>
      </c>
      <c r="C19" s="35">
        <v>0</v>
      </c>
      <c r="D19" s="35">
        <v>45755</v>
      </c>
    </row>
    <row r="20" spans="1:4" s="6" customFormat="1" ht="12.75">
      <c r="A20" s="31" t="s">
        <v>40</v>
      </c>
      <c r="B20" s="44" t="s">
        <v>15</v>
      </c>
      <c r="C20" s="35">
        <v>0</v>
      </c>
      <c r="D20" s="35">
        <v>0</v>
      </c>
    </row>
    <row r="21" spans="1:4" s="6" customFormat="1" ht="25.5">
      <c r="A21" s="31" t="s">
        <v>41</v>
      </c>
      <c r="B21" s="44" t="s">
        <v>16</v>
      </c>
      <c r="C21" s="35">
        <v>174571691</v>
      </c>
      <c r="D21" s="35">
        <v>362899379</v>
      </c>
    </row>
    <row r="22" spans="1:4" s="6" customFormat="1" ht="12.75">
      <c r="A22" s="31" t="s">
        <v>42</v>
      </c>
      <c r="B22" s="44" t="s">
        <v>17</v>
      </c>
      <c r="C22" s="35">
        <v>7412523</v>
      </c>
      <c r="D22" s="35">
        <v>10250848</v>
      </c>
    </row>
    <row r="23" spans="1:4" s="6" customFormat="1" ht="12.75">
      <c r="A23" s="31" t="s">
        <v>43</v>
      </c>
      <c r="B23" s="44" t="s">
        <v>18</v>
      </c>
      <c r="C23" s="35">
        <v>0</v>
      </c>
      <c r="D23" s="35">
        <v>0</v>
      </c>
    </row>
    <row r="24" spans="1:4" s="6" customFormat="1" ht="12.75">
      <c r="A24" s="31" t="s">
        <v>44</v>
      </c>
      <c r="B24" s="44" t="s">
        <v>19</v>
      </c>
      <c r="C24" s="35">
        <v>0</v>
      </c>
      <c r="D24" s="35">
        <v>0</v>
      </c>
    </row>
    <row r="25" spans="1:4" s="6" customFormat="1" ht="12.75">
      <c r="A25" s="31" t="s">
        <v>45</v>
      </c>
      <c r="B25" s="44" t="s">
        <v>20</v>
      </c>
      <c r="C25" s="35">
        <v>0</v>
      </c>
      <c r="D25" s="35">
        <v>0</v>
      </c>
    </row>
    <row r="26" spans="1:4" s="6" customFormat="1" ht="12.75">
      <c r="A26" s="31" t="s">
        <v>46</v>
      </c>
      <c r="B26" s="44" t="s">
        <v>21</v>
      </c>
      <c r="C26" s="35">
        <v>0</v>
      </c>
      <c r="D26" s="35">
        <v>0</v>
      </c>
    </row>
    <row r="27" spans="1:4" s="6" customFormat="1" ht="12.75">
      <c r="A27" s="32" t="s">
        <v>47</v>
      </c>
      <c r="B27" s="43" t="s">
        <v>22</v>
      </c>
      <c r="C27" s="37">
        <v>181984214</v>
      </c>
      <c r="D27" s="37">
        <f>SUM(D19:D26)</f>
        <v>373195982</v>
      </c>
    </row>
    <row r="28" spans="1:4" s="6" customFormat="1" ht="12.75">
      <c r="A28" s="29" t="s">
        <v>48</v>
      </c>
      <c r="B28" s="44"/>
      <c r="C28" s="35"/>
      <c r="D28" s="35"/>
    </row>
    <row r="29" spans="1:4" s="6" customFormat="1" ht="12.75">
      <c r="A29" s="33" t="s">
        <v>49</v>
      </c>
      <c r="B29" s="44" t="s">
        <v>50</v>
      </c>
      <c r="C29" s="37">
        <v>112674405</v>
      </c>
      <c r="D29" s="37">
        <f>IF(D17&gt;D27,D17-D27,0)</f>
        <v>138293302</v>
      </c>
    </row>
    <row r="30" spans="1:4" s="6" customFormat="1" ht="12.75">
      <c r="A30" s="33" t="s">
        <v>51</v>
      </c>
      <c r="B30" s="46" t="s">
        <v>60</v>
      </c>
      <c r="C30" s="37">
        <v>0</v>
      </c>
      <c r="D30" s="37">
        <f>IF(D27&gt;D17,D27-D17,0)</f>
        <v>0</v>
      </c>
    </row>
    <row r="31" spans="1:4" s="6" customFormat="1" ht="12.75">
      <c r="A31" s="29" t="s">
        <v>52</v>
      </c>
      <c r="B31" s="43" t="s">
        <v>23</v>
      </c>
      <c r="C31" s="38">
        <v>0</v>
      </c>
      <c r="D31" s="38">
        <v>0</v>
      </c>
    </row>
    <row r="32" spans="1:4" s="6" customFormat="1" ht="12.75">
      <c r="A32" s="29" t="s">
        <v>53</v>
      </c>
      <c r="B32" s="43" t="s">
        <v>24</v>
      </c>
      <c r="C32" s="38">
        <v>0</v>
      </c>
      <c r="D32" s="38">
        <v>0</v>
      </c>
    </row>
    <row r="33" spans="1:4" s="6" customFormat="1" ht="12.75">
      <c r="A33" s="29" t="s">
        <v>54</v>
      </c>
      <c r="B33" s="43"/>
      <c r="C33" s="38"/>
      <c r="D33" s="38"/>
    </row>
    <row r="34" spans="1:4" s="6" customFormat="1" ht="12.75">
      <c r="A34" s="33" t="s">
        <v>55</v>
      </c>
      <c r="B34" s="46" t="s">
        <v>61</v>
      </c>
      <c r="C34" s="37">
        <v>0</v>
      </c>
      <c r="D34" s="37">
        <f>IF(D31&gt;D32,D31-D32,0)</f>
        <v>0</v>
      </c>
    </row>
    <row r="35" spans="1:4" s="6" customFormat="1" ht="12.75">
      <c r="A35" s="33" t="s">
        <v>56</v>
      </c>
      <c r="B35" s="46" t="s">
        <v>62</v>
      </c>
      <c r="C35" s="37">
        <v>0</v>
      </c>
      <c r="D35" s="37">
        <f>IF(D32&gt;D31,D32-D31,0)</f>
        <v>0</v>
      </c>
    </row>
    <row r="36" spans="1:4" s="6" customFormat="1" ht="12.75">
      <c r="A36" s="29" t="s">
        <v>57</v>
      </c>
      <c r="B36" s="43" t="s">
        <v>25</v>
      </c>
      <c r="C36" s="37">
        <v>294658619</v>
      </c>
      <c r="D36" s="37">
        <f>D17+D31</f>
        <v>511489284</v>
      </c>
    </row>
    <row r="37" spans="1:4" s="6" customFormat="1" ht="12.75">
      <c r="A37" s="29" t="s">
        <v>58</v>
      </c>
      <c r="B37" s="43" t="s">
        <v>26</v>
      </c>
      <c r="C37" s="37">
        <v>181984214</v>
      </c>
      <c r="D37" s="37">
        <f>D27+D32</f>
        <v>373195982</v>
      </c>
    </row>
    <row r="38" spans="1:4" s="6" customFormat="1" ht="12.75">
      <c r="A38" s="29" t="s">
        <v>59</v>
      </c>
      <c r="B38" s="43"/>
      <c r="C38" s="37"/>
      <c r="D38" s="37"/>
    </row>
    <row r="39" spans="1:4" s="6" customFormat="1" ht="12.75">
      <c r="A39" s="34" t="s">
        <v>65</v>
      </c>
      <c r="B39" s="46" t="s">
        <v>63</v>
      </c>
      <c r="C39" s="37">
        <v>112674405</v>
      </c>
      <c r="D39" s="37">
        <f>IF(D36&gt;D37,D36-D37,0)</f>
        <v>138293302</v>
      </c>
    </row>
    <row r="40" spans="1:4" s="6" customFormat="1" ht="12.75">
      <c r="A40" s="34" t="s">
        <v>66</v>
      </c>
      <c r="B40" s="46" t="s">
        <v>64</v>
      </c>
      <c r="C40" s="41">
        <v>0</v>
      </c>
      <c r="D40" s="41">
        <f>IF(D37&gt;D36,D37-D36,0)</f>
        <v>0</v>
      </c>
    </row>
    <row r="41" ht="12.75">
      <c r="A41" s="11"/>
    </row>
    <row r="42" ht="12.75">
      <c r="A42" s="11"/>
    </row>
    <row r="43" s="5" customFormat="1" ht="12.75">
      <c r="A43" s="13"/>
    </row>
    <row r="44" ht="12.75">
      <c r="A44" s="11"/>
    </row>
    <row r="45" spans="1:4" ht="12.75">
      <c r="A45" s="11"/>
      <c r="B45" s="15"/>
      <c r="C45" s="15"/>
      <c r="D45" s="15"/>
    </row>
    <row r="46" spans="1:4" ht="12.75">
      <c r="A46" s="11"/>
      <c r="B46" s="15"/>
      <c r="C46" s="15"/>
      <c r="D46" s="15"/>
    </row>
    <row r="47" spans="1:4" s="5" customFormat="1" ht="13.5" thickBot="1">
      <c r="A47" s="16"/>
      <c r="B47" s="18"/>
      <c r="C47" s="18"/>
      <c r="D47" s="18"/>
    </row>
    <row r="48" spans="2:4" ht="12.75">
      <c r="B48" s="19"/>
      <c r="C48" s="19"/>
      <c r="D48" s="19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1:4" s="5" customFormat="1" ht="12.75">
      <c r="A51" s="21"/>
      <c r="B51" s="22"/>
      <c r="C51" s="22"/>
      <c r="D51" s="22"/>
    </row>
    <row r="52" spans="2:4" ht="12.75">
      <c r="B52" s="19"/>
      <c r="C52" s="19"/>
      <c r="D52" s="19"/>
    </row>
    <row r="53" spans="2:4" ht="12.75">
      <c r="B53" s="20"/>
      <c r="C53" s="20"/>
      <c r="D53" s="20"/>
    </row>
    <row r="54" spans="2:4" ht="12.75">
      <c r="B54" s="20"/>
      <c r="C54" s="20"/>
      <c r="D54" s="20"/>
    </row>
    <row r="55" spans="1:4" s="5" customFormat="1" ht="12.75">
      <c r="A55" s="21"/>
      <c r="B55" s="22"/>
      <c r="C55" s="22"/>
      <c r="D55" s="22"/>
    </row>
    <row r="56" spans="2:4" ht="12.75">
      <c r="B56" s="19"/>
      <c r="C56" s="19"/>
      <c r="D56" s="19"/>
    </row>
    <row r="57" spans="2:4" ht="12.75">
      <c r="B57" s="23"/>
      <c r="C57" s="23"/>
      <c r="D57" s="23"/>
    </row>
    <row r="58" spans="2:4" ht="12.75">
      <c r="B58" s="24"/>
      <c r="C58" s="24"/>
      <c r="D58" s="24"/>
    </row>
  </sheetData>
  <sheetProtection/>
  <mergeCells count="7">
    <mergeCell ref="A1:A3"/>
    <mergeCell ref="B3:D3"/>
    <mergeCell ref="A4:A6"/>
    <mergeCell ref="B4:B6"/>
    <mergeCell ref="C4:D5"/>
    <mergeCell ref="B2:D2"/>
    <mergeCell ref="B1:D1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H14" sqref="H14"/>
    </sheetView>
  </sheetViews>
  <sheetFormatPr defaultColWidth="9.140625" defaultRowHeight="12.75"/>
  <cols>
    <col min="1" max="1" width="55.7109375" style="19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63" t="s">
        <v>0</v>
      </c>
      <c r="B1" s="63" t="s">
        <v>212</v>
      </c>
      <c r="C1" s="63"/>
      <c r="D1" s="63"/>
    </row>
    <row r="2" spans="1:4" s="5" customFormat="1" ht="12.75" customHeight="1">
      <c r="A2" s="63"/>
      <c r="B2" s="60" t="s">
        <v>69</v>
      </c>
      <c r="C2" s="60"/>
      <c r="D2" s="60"/>
    </row>
    <row r="3" spans="1:4" s="5" customFormat="1" ht="12.75" customHeight="1">
      <c r="A3" s="63"/>
      <c r="B3" s="61" t="s">
        <v>211</v>
      </c>
      <c r="C3" s="61"/>
      <c r="D3" s="61"/>
    </row>
    <row r="4" spans="1:4" ht="15.7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26">
        <v>41455</v>
      </c>
      <c r="D6" s="26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49"/>
      <c r="C8" s="47"/>
      <c r="D8" s="48"/>
    </row>
    <row r="9" spans="1:4" s="6" customFormat="1" ht="12.75">
      <c r="A9" s="30" t="s">
        <v>29</v>
      </c>
      <c r="B9" s="50" t="s">
        <v>5</v>
      </c>
      <c r="C9" s="35">
        <v>45836699</v>
      </c>
      <c r="D9" s="35">
        <v>87116065</v>
      </c>
    </row>
    <row r="10" spans="1:4" s="6" customFormat="1" ht="12.75">
      <c r="A10" s="30" t="s">
        <v>30</v>
      </c>
      <c r="B10" s="51" t="s">
        <v>6</v>
      </c>
      <c r="C10" s="35">
        <v>8591983</v>
      </c>
      <c r="D10" s="35">
        <v>13153727</v>
      </c>
    </row>
    <row r="11" spans="1:4" s="6" customFormat="1" ht="12.75">
      <c r="A11" s="31" t="s">
        <v>31</v>
      </c>
      <c r="B11" s="50" t="s">
        <v>7</v>
      </c>
      <c r="C11" s="35">
        <v>92651</v>
      </c>
      <c r="D11" s="35">
        <v>50780889</v>
      </c>
    </row>
    <row r="12" spans="1:4" s="6" customFormat="1" ht="12.75">
      <c r="A12" s="31" t="s">
        <v>32</v>
      </c>
      <c r="B12" s="50" t="s">
        <v>8</v>
      </c>
      <c r="C12" s="35">
        <v>5874284</v>
      </c>
      <c r="D12" s="35">
        <v>218007</v>
      </c>
    </row>
    <row r="13" spans="1:4" s="6" customFormat="1" ht="12.75">
      <c r="A13" s="31" t="s">
        <v>33</v>
      </c>
      <c r="B13" s="50" t="s">
        <v>9</v>
      </c>
      <c r="C13" s="35">
        <v>13359112</v>
      </c>
      <c r="D13" s="35">
        <v>17265039</v>
      </c>
    </row>
    <row r="14" spans="1:4" s="6" customFormat="1" ht="25.5">
      <c r="A14" s="31" t="s">
        <v>34</v>
      </c>
      <c r="B14" s="50" t="s">
        <v>10</v>
      </c>
      <c r="C14" s="35">
        <v>92084208</v>
      </c>
      <c r="D14" s="35">
        <v>54490754</v>
      </c>
    </row>
    <row r="15" spans="1:4" s="6" customFormat="1" ht="12.75">
      <c r="A15" s="31" t="s">
        <v>35</v>
      </c>
      <c r="B15" s="50" t="s">
        <v>11</v>
      </c>
      <c r="C15" s="35">
        <v>0</v>
      </c>
      <c r="D15" s="35">
        <v>0</v>
      </c>
    </row>
    <row r="16" spans="1:4" s="6" customFormat="1" ht="12.75">
      <c r="A16" s="31" t="s">
        <v>36</v>
      </c>
      <c r="B16" s="50" t="s">
        <v>12</v>
      </c>
      <c r="C16" s="35">
        <v>98</v>
      </c>
      <c r="D16" s="35">
        <v>0</v>
      </c>
    </row>
    <row r="17" spans="1:4" s="6" customFormat="1" ht="12.75">
      <c r="A17" s="32" t="s">
        <v>37</v>
      </c>
      <c r="B17" s="49" t="s">
        <v>13</v>
      </c>
      <c r="C17" s="37">
        <f>SUM(C9:C16)</f>
        <v>165839035</v>
      </c>
      <c r="D17" s="37">
        <f>SUM(D9:D16)</f>
        <v>223024481</v>
      </c>
    </row>
    <row r="18" spans="1:4" s="6" customFormat="1" ht="12.75">
      <c r="A18" s="29" t="s">
        <v>38</v>
      </c>
      <c r="B18" s="49"/>
      <c r="C18" s="38"/>
      <c r="D18" s="38"/>
    </row>
    <row r="19" spans="1:4" s="6" customFormat="1" ht="12.75">
      <c r="A19" s="31" t="s">
        <v>39</v>
      </c>
      <c r="B19" s="50" t="s">
        <v>14</v>
      </c>
      <c r="C19" s="35">
        <v>360950</v>
      </c>
      <c r="D19" s="35">
        <v>70212</v>
      </c>
    </row>
    <row r="20" spans="1:4" s="6" customFormat="1" ht="12.75">
      <c r="A20" s="31" t="s">
        <v>40</v>
      </c>
      <c r="B20" s="50" t="s">
        <v>15</v>
      </c>
      <c r="C20" s="35">
        <v>0</v>
      </c>
      <c r="D20" s="35">
        <v>0</v>
      </c>
    </row>
    <row r="21" spans="1:4" s="6" customFormat="1" ht="25.5">
      <c r="A21" s="31" t="s">
        <v>41</v>
      </c>
      <c r="B21" s="50" t="s">
        <v>16</v>
      </c>
      <c r="C21" s="35">
        <v>139051174</v>
      </c>
      <c r="D21" s="35">
        <v>174929196</v>
      </c>
    </row>
    <row r="22" spans="1:4" s="6" customFormat="1" ht="12.75">
      <c r="A22" s="31" t="s">
        <v>42</v>
      </c>
      <c r="B22" s="50" t="s">
        <v>17</v>
      </c>
      <c r="C22" s="35">
        <v>1804540</v>
      </c>
      <c r="D22" s="35">
        <v>2623374</v>
      </c>
    </row>
    <row r="23" spans="1:4" s="6" customFormat="1" ht="12.75">
      <c r="A23" s="31" t="s">
        <v>43</v>
      </c>
      <c r="B23" s="50" t="s">
        <v>18</v>
      </c>
      <c r="C23" s="35">
        <v>0</v>
      </c>
      <c r="D23" s="35">
        <v>0</v>
      </c>
    </row>
    <row r="24" spans="1:4" s="6" customFormat="1" ht="12.75">
      <c r="A24" s="31" t="s">
        <v>44</v>
      </c>
      <c r="B24" s="50" t="s">
        <v>19</v>
      </c>
      <c r="C24" s="35">
        <v>0</v>
      </c>
      <c r="D24" s="35">
        <v>0</v>
      </c>
    </row>
    <row r="25" spans="1:4" s="6" customFormat="1" ht="12.75">
      <c r="A25" s="31" t="s">
        <v>45</v>
      </c>
      <c r="B25" s="50" t="s">
        <v>20</v>
      </c>
      <c r="C25" s="35">
        <v>0</v>
      </c>
      <c r="D25" s="35">
        <v>0</v>
      </c>
    </row>
    <row r="26" spans="1:4" s="6" customFormat="1" ht="12.75">
      <c r="A26" s="31" t="s">
        <v>46</v>
      </c>
      <c r="B26" s="50" t="s">
        <v>21</v>
      </c>
      <c r="C26" s="35">
        <v>0</v>
      </c>
      <c r="D26" s="35">
        <v>0</v>
      </c>
    </row>
    <row r="27" spans="1:4" s="6" customFormat="1" ht="12.75">
      <c r="A27" s="32" t="s">
        <v>47</v>
      </c>
      <c r="B27" s="49" t="s">
        <v>22</v>
      </c>
      <c r="C27" s="37">
        <f>SUM(C19:C26)</f>
        <v>141216664</v>
      </c>
      <c r="D27" s="37">
        <f>SUM(D19:D26)</f>
        <v>177622782</v>
      </c>
    </row>
    <row r="28" spans="1:4" s="6" customFormat="1" ht="12.75">
      <c r="A28" s="29" t="s">
        <v>48</v>
      </c>
      <c r="B28" s="50"/>
      <c r="C28" s="35"/>
      <c r="D28" s="35"/>
    </row>
    <row r="29" spans="1:4" s="6" customFormat="1" ht="12.75">
      <c r="A29" s="33" t="s">
        <v>49</v>
      </c>
      <c r="B29" s="50" t="s">
        <v>50</v>
      </c>
      <c r="C29" s="37">
        <f>IF(C17&gt;C27,C17-C27,0)</f>
        <v>24622371</v>
      </c>
      <c r="D29" s="37">
        <f>IF(D17&gt;D27,D17-D27,0)</f>
        <v>45401699</v>
      </c>
    </row>
    <row r="30" spans="1:4" s="6" customFormat="1" ht="12.75">
      <c r="A30" s="33" t="s">
        <v>51</v>
      </c>
      <c r="B30" s="50" t="s">
        <v>60</v>
      </c>
      <c r="C30" s="37">
        <f>IF(C27&gt;C17,C27-C17,0)</f>
        <v>0</v>
      </c>
      <c r="D30" s="37">
        <f>IF(D27&gt;D17,D27-D17,0)</f>
        <v>0</v>
      </c>
    </row>
    <row r="31" spans="1:4" s="6" customFormat="1" ht="12.75">
      <c r="A31" s="29" t="s">
        <v>52</v>
      </c>
      <c r="B31" s="49" t="s">
        <v>23</v>
      </c>
      <c r="C31" s="38">
        <v>0</v>
      </c>
      <c r="D31" s="38"/>
    </row>
    <row r="32" spans="1:4" s="6" customFormat="1" ht="12.75">
      <c r="A32" s="29" t="s">
        <v>53</v>
      </c>
      <c r="B32" s="49" t="s">
        <v>24</v>
      </c>
      <c r="C32" s="38">
        <v>0</v>
      </c>
      <c r="D32" s="38">
        <v>0</v>
      </c>
    </row>
    <row r="33" spans="1:4" s="6" customFormat="1" ht="12.75">
      <c r="A33" s="29" t="s">
        <v>54</v>
      </c>
      <c r="B33" s="49"/>
      <c r="C33" s="38"/>
      <c r="D33" s="38"/>
    </row>
    <row r="34" spans="1:4" s="6" customFormat="1" ht="12.75">
      <c r="A34" s="33" t="s">
        <v>55</v>
      </c>
      <c r="B34" s="50" t="s">
        <v>61</v>
      </c>
      <c r="C34" s="37">
        <f>IF(C31&gt;C32,C31-C32,0)</f>
        <v>0</v>
      </c>
      <c r="D34" s="37">
        <f>IF(D31&gt;D32,D31-D32,0)</f>
        <v>0</v>
      </c>
    </row>
    <row r="35" spans="1:4" s="6" customFormat="1" ht="12.75">
      <c r="A35" s="33" t="s">
        <v>56</v>
      </c>
      <c r="B35" s="50" t="s">
        <v>62</v>
      </c>
      <c r="C35" s="37">
        <f>IF(C32&gt;C31,C32-C31,0)</f>
        <v>0</v>
      </c>
      <c r="D35" s="37">
        <f>IF(D32&gt;D31,D32-D31,0)</f>
        <v>0</v>
      </c>
    </row>
    <row r="36" spans="1:4" s="6" customFormat="1" ht="12.75">
      <c r="A36" s="29" t="s">
        <v>57</v>
      </c>
      <c r="B36" s="49" t="s">
        <v>25</v>
      </c>
      <c r="C36" s="37">
        <f>C17+C31</f>
        <v>165839035</v>
      </c>
      <c r="D36" s="37">
        <f>D17+D31</f>
        <v>223024481</v>
      </c>
    </row>
    <row r="37" spans="1:4" s="6" customFormat="1" ht="12.75">
      <c r="A37" s="29" t="s">
        <v>58</v>
      </c>
      <c r="B37" s="49" t="s">
        <v>26</v>
      </c>
      <c r="C37" s="37">
        <f>C27+C32</f>
        <v>141216664</v>
      </c>
      <c r="D37" s="37">
        <f>D27+D32</f>
        <v>177622782</v>
      </c>
    </row>
    <row r="38" spans="1:4" s="6" customFormat="1" ht="12.75">
      <c r="A38" s="29" t="s">
        <v>59</v>
      </c>
      <c r="B38" s="49"/>
      <c r="C38" s="37"/>
      <c r="D38" s="37"/>
    </row>
    <row r="39" spans="1:4" s="6" customFormat="1" ht="12.75">
      <c r="A39" s="34" t="s">
        <v>65</v>
      </c>
      <c r="B39" s="50" t="s">
        <v>63</v>
      </c>
      <c r="C39" s="37">
        <f>IF(C36&gt;C37,C36-C37,0)</f>
        <v>24622371</v>
      </c>
      <c r="D39" s="37">
        <f>IF(D36&gt;D37,D36-D37,0)</f>
        <v>45401699</v>
      </c>
    </row>
    <row r="40" spans="1:4" s="6" customFormat="1" ht="12.75">
      <c r="A40" s="34" t="s">
        <v>66</v>
      </c>
      <c r="B40" s="50" t="s">
        <v>64</v>
      </c>
      <c r="C40" s="37">
        <f>IF(C37&gt;C36,C37-C36,0)</f>
        <v>0</v>
      </c>
      <c r="D40" s="37">
        <f>IF(D37&gt;D36,D37-D36,0)</f>
        <v>0</v>
      </c>
    </row>
    <row r="41" ht="12.75">
      <c r="A41" s="11"/>
    </row>
    <row r="42" ht="12.75">
      <c r="A42" s="11"/>
    </row>
    <row r="43" s="5" customFormat="1" ht="12.75">
      <c r="A43" s="13"/>
    </row>
    <row r="44" ht="12.75">
      <c r="A44" s="11"/>
    </row>
    <row r="45" spans="1:4" ht="12.75">
      <c r="A45" s="11"/>
      <c r="B45" s="15"/>
      <c r="C45" s="15"/>
      <c r="D45" s="15"/>
    </row>
    <row r="46" spans="1:4" ht="12.75">
      <c r="A46" s="11"/>
      <c r="B46" s="15"/>
      <c r="C46" s="15"/>
      <c r="D46" s="15"/>
    </row>
    <row r="47" spans="1:4" s="5" customFormat="1" ht="13.5" thickBot="1">
      <c r="A47" s="16"/>
      <c r="B47" s="18"/>
      <c r="C47" s="18"/>
      <c r="D47" s="18"/>
    </row>
    <row r="48" spans="2:4" ht="12.75">
      <c r="B48" s="19"/>
      <c r="C48" s="19"/>
      <c r="D48" s="19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1:4" s="5" customFormat="1" ht="12.75">
      <c r="A51" s="21"/>
      <c r="B51" s="22"/>
      <c r="C51" s="22"/>
      <c r="D51" s="22"/>
    </row>
    <row r="52" spans="2:4" ht="12.75">
      <c r="B52" s="19"/>
      <c r="C52" s="19"/>
      <c r="D52" s="19"/>
    </row>
    <row r="53" spans="2:4" ht="12.75">
      <c r="B53" s="20"/>
      <c r="C53" s="20"/>
      <c r="D53" s="20"/>
    </row>
    <row r="54" spans="2:4" ht="12.75">
      <c r="B54" s="20"/>
      <c r="C54" s="20"/>
      <c r="D54" s="20"/>
    </row>
    <row r="55" spans="1:4" s="5" customFormat="1" ht="12.75">
      <c r="A55" s="21"/>
      <c r="B55" s="22"/>
      <c r="C55" s="22"/>
      <c r="D55" s="22"/>
    </row>
    <row r="56" spans="2:4" ht="12.75">
      <c r="B56" s="19"/>
      <c r="C56" s="19"/>
      <c r="D56" s="19"/>
    </row>
    <row r="57" spans="2:4" ht="12.75">
      <c r="B57" s="23"/>
      <c r="C57" s="23"/>
      <c r="D57" s="23"/>
    </row>
    <row r="58" spans="2:4" ht="12.75">
      <c r="B58" s="24"/>
      <c r="C58" s="24"/>
      <c r="D58" s="24"/>
    </row>
  </sheetData>
  <sheetProtection/>
  <mergeCells count="7">
    <mergeCell ref="A1:A3"/>
    <mergeCell ref="C4:D5"/>
    <mergeCell ref="A4:A6"/>
    <mergeCell ref="B4:B6"/>
    <mergeCell ref="B2:D2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19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63" t="s">
        <v>0</v>
      </c>
      <c r="B1" s="64" t="s">
        <v>213</v>
      </c>
      <c r="C1" s="65"/>
      <c r="D1" s="66"/>
    </row>
    <row r="2" spans="1:4" s="5" customFormat="1" ht="12.75" customHeight="1">
      <c r="A2" s="63"/>
      <c r="B2" s="60" t="s">
        <v>69</v>
      </c>
      <c r="C2" s="60"/>
      <c r="D2" s="60"/>
    </row>
    <row r="3" spans="1:4" s="5" customFormat="1" ht="12.75" customHeight="1">
      <c r="A3" s="63"/>
      <c r="B3" s="61" t="s">
        <v>211</v>
      </c>
      <c r="C3" s="61"/>
      <c r="D3" s="61"/>
    </row>
    <row r="4" spans="1:4" ht="25.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26">
        <v>41455</v>
      </c>
      <c r="D6" s="26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49"/>
      <c r="C8" s="47"/>
      <c r="D8" s="48"/>
    </row>
    <row r="9" spans="1:4" s="6" customFormat="1" ht="12.75">
      <c r="A9" s="30" t="s">
        <v>29</v>
      </c>
      <c r="B9" s="50" t="s">
        <v>5</v>
      </c>
      <c r="C9" s="35">
        <v>6564403</v>
      </c>
      <c r="D9" s="35">
        <v>40364481</v>
      </c>
    </row>
    <row r="10" spans="1:4" s="6" customFormat="1" ht="12.75">
      <c r="A10" s="30" t="s">
        <v>30</v>
      </c>
      <c r="B10" s="51" t="s">
        <v>6</v>
      </c>
      <c r="C10" s="35">
        <v>14275775</v>
      </c>
      <c r="D10" s="35">
        <v>43026871</v>
      </c>
    </row>
    <row r="11" spans="1:4" s="6" customFormat="1" ht="12.75">
      <c r="A11" s="31" t="s">
        <v>31</v>
      </c>
      <c r="B11" s="50" t="s">
        <v>7</v>
      </c>
      <c r="C11" s="35">
        <v>0</v>
      </c>
      <c r="D11" s="35">
        <v>0</v>
      </c>
    </row>
    <row r="12" spans="1:4" s="6" customFormat="1" ht="12.75">
      <c r="A12" s="31" t="s">
        <v>32</v>
      </c>
      <c r="B12" s="50" t="s">
        <v>8</v>
      </c>
      <c r="C12" s="35">
        <v>0</v>
      </c>
      <c r="D12" s="35">
        <v>0</v>
      </c>
    </row>
    <row r="13" spans="1:4" s="6" customFormat="1" ht="12.75">
      <c r="A13" s="31" t="s">
        <v>33</v>
      </c>
      <c r="B13" s="50" t="s">
        <v>9</v>
      </c>
      <c r="C13" s="35">
        <v>1367469</v>
      </c>
      <c r="D13" s="35">
        <v>1352687</v>
      </c>
    </row>
    <row r="14" spans="1:4" s="6" customFormat="1" ht="25.5">
      <c r="A14" s="31" t="s">
        <v>34</v>
      </c>
      <c r="B14" s="50" t="s">
        <v>10</v>
      </c>
      <c r="C14" s="35">
        <v>1655382</v>
      </c>
      <c r="D14" s="35">
        <v>1405980</v>
      </c>
    </row>
    <row r="15" spans="1:4" s="6" customFormat="1" ht="12.75">
      <c r="A15" s="31" t="s">
        <v>35</v>
      </c>
      <c r="B15" s="50" t="s">
        <v>11</v>
      </c>
      <c r="C15" s="35">
        <v>0</v>
      </c>
      <c r="D15" s="35">
        <v>0</v>
      </c>
    </row>
    <row r="16" spans="1:4" s="6" customFormat="1" ht="12.75">
      <c r="A16" s="31" t="s">
        <v>36</v>
      </c>
      <c r="B16" s="50" t="s">
        <v>12</v>
      </c>
      <c r="C16" s="35">
        <v>68750</v>
      </c>
      <c r="D16" s="35">
        <v>0</v>
      </c>
    </row>
    <row r="17" spans="1:4" s="6" customFormat="1" ht="12.75">
      <c r="A17" s="32" t="s">
        <v>37</v>
      </c>
      <c r="B17" s="49" t="s">
        <v>13</v>
      </c>
      <c r="C17" s="37">
        <f>SUM(C9:C16)</f>
        <v>23931779</v>
      </c>
      <c r="D17" s="37">
        <f>SUM(D9:D16)</f>
        <v>86150019</v>
      </c>
    </row>
    <row r="18" spans="1:4" s="6" customFormat="1" ht="12.75">
      <c r="A18" s="29" t="s">
        <v>38</v>
      </c>
      <c r="B18" s="49"/>
      <c r="C18" s="38"/>
      <c r="D18" s="38"/>
    </row>
    <row r="19" spans="1:4" s="6" customFormat="1" ht="12.75">
      <c r="A19" s="31" t="s">
        <v>39</v>
      </c>
      <c r="B19" s="50" t="s">
        <v>14</v>
      </c>
      <c r="C19" s="35">
        <v>13434592</v>
      </c>
      <c r="D19" s="35">
        <v>58756498</v>
      </c>
    </row>
    <row r="20" spans="1:4" s="6" customFormat="1" ht="12.75">
      <c r="A20" s="31" t="s">
        <v>40</v>
      </c>
      <c r="B20" s="50" t="s">
        <v>15</v>
      </c>
      <c r="C20" s="35">
        <v>0</v>
      </c>
      <c r="D20" s="35">
        <v>0</v>
      </c>
    </row>
    <row r="21" spans="1:4" s="6" customFormat="1" ht="25.5">
      <c r="A21" s="31" t="s">
        <v>41</v>
      </c>
      <c r="B21" s="50" t="s">
        <v>16</v>
      </c>
      <c r="C21" s="35">
        <v>1619601</v>
      </c>
      <c r="D21" s="35">
        <v>1838267</v>
      </c>
    </row>
    <row r="22" spans="1:4" s="6" customFormat="1" ht="12.75">
      <c r="A22" s="31" t="s">
        <v>42</v>
      </c>
      <c r="B22" s="50" t="s">
        <v>17</v>
      </c>
      <c r="C22" s="35">
        <v>851573</v>
      </c>
      <c r="D22" s="35">
        <v>1281871</v>
      </c>
    </row>
    <row r="23" spans="1:4" s="6" customFormat="1" ht="12.75">
      <c r="A23" s="31" t="s">
        <v>43</v>
      </c>
      <c r="B23" s="50" t="s">
        <v>18</v>
      </c>
      <c r="C23" s="35">
        <v>0</v>
      </c>
      <c r="D23" s="35">
        <v>0</v>
      </c>
    </row>
    <row r="24" spans="1:4" s="6" customFormat="1" ht="12.75">
      <c r="A24" s="31" t="s">
        <v>44</v>
      </c>
      <c r="B24" s="50" t="s">
        <v>19</v>
      </c>
      <c r="C24" s="35">
        <v>0</v>
      </c>
      <c r="D24" s="35">
        <v>0</v>
      </c>
    </row>
    <row r="25" spans="1:4" s="6" customFormat="1" ht="12.75">
      <c r="A25" s="31" t="s">
        <v>45</v>
      </c>
      <c r="B25" s="50" t="s">
        <v>20</v>
      </c>
      <c r="C25" s="35">
        <v>0</v>
      </c>
      <c r="D25" s="35">
        <v>0</v>
      </c>
    </row>
    <row r="26" spans="1:4" s="6" customFormat="1" ht="12.75">
      <c r="A26" s="31" t="s">
        <v>46</v>
      </c>
      <c r="B26" s="50" t="s">
        <v>21</v>
      </c>
      <c r="C26" s="35">
        <v>0</v>
      </c>
      <c r="D26" s="35">
        <v>0</v>
      </c>
    </row>
    <row r="27" spans="1:4" s="6" customFormat="1" ht="12.75">
      <c r="A27" s="32" t="s">
        <v>47</v>
      </c>
      <c r="B27" s="49" t="s">
        <v>22</v>
      </c>
      <c r="C27" s="37">
        <f>SUM(C19:C26)</f>
        <v>15905766</v>
      </c>
      <c r="D27" s="37">
        <f>SUM(D19:D26)</f>
        <v>61876636</v>
      </c>
    </row>
    <row r="28" spans="1:4" s="6" customFormat="1" ht="12.75">
      <c r="A28" s="29" t="s">
        <v>48</v>
      </c>
      <c r="B28" s="50"/>
      <c r="C28" s="35"/>
      <c r="D28" s="35"/>
    </row>
    <row r="29" spans="1:4" s="6" customFormat="1" ht="12.75">
      <c r="A29" s="33" t="s">
        <v>49</v>
      </c>
      <c r="B29" s="50" t="s">
        <v>50</v>
      </c>
      <c r="C29" s="37">
        <f>IF(C17&gt;C27,C17-C27,0)</f>
        <v>8026013</v>
      </c>
      <c r="D29" s="37">
        <f>IF(D17&gt;D27,D17-D27,0)</f>
        <v>24273383</v>
      </c>
    </row>
    <row r="30" spans="1:4" s="6" customFormat="1" ht="12.75">
      <c r="A30" s="33" t="s">
        <v>51</v>
      </c>
      <c r="B30" s="50" t="s">
        <v>60</v>
      </c>
      <c r="C30" s="37">
        <f>IF(C27&gt;C17,C27-C17,0)</f>
        <v>0</v>
      </c>
      <c r="D30" s="37">
        <f>IF(D27&gt;D17,D27-D17,0)</f>
        <v>0</v>
      </c>
    </row>
    <row r="31" spans="1:4" s="6" customFormat="1" ht="12.75">
      <c r="A31" s="29" t="s">
        <v>52</v>
      </c>
      <c r="B31" s="49" t="s">
        <v>23</v>
      </c>
      <c r="C31" s="38">
        <v>0</v>
      </c>
      <c r="D31" s="38"/>
    </row>
    <row r="32" spans="1:4" s="6" customFormat="1" ht="12.75">
      <c r="A32" s="29" t="s">
        <v>53</v>
      </c>
      <c r="B32" s="49" t="s">
        <v>24</v>
      </c>
      <c r="C32" s="38">
        <v>0</v>
      </c>
      <c r="D32" s="38"/>
    </row>
    <row r="33" spans="1:4" s="6" customFormat="1" ht="12.75">
      <c r="A33" s="29" t="s">
        <v>54</v>
      </c>
      <c r="B33" s="49"/>
      <c r="C33" s="38"/>
      <c r="D33" s="38"/>
    </row>
    <row r="34" spans="1:4" s="6" customFormat="1" ht="12.75">
      <c r="A34" s="33" t="s">
        <v>55</v>
      </c>
      <c r="B34" s="50" t="s">
        <v>61</v>
      </c>
      <c r="C34" s="37">
        <f>IF(C31&gt;C32,C31-C32,0)</f>
        <v>0</v>
      </c>
      <c r="D34" s="37">
        <f>IF(D31&gt;D32,D31-D32,0)</f>
        <v>0</v>
      </c>
    </row>
    <row r="35" spans="1:4" s="6" customFormat="1" ht="12.75">
      <c r="A35" s="33" t="s">
        <v>56</v>
      </c>
      <c r="B35" s="50" t="s">
        <v>62</v>
      </c>
      <c r="C35" s="37">
        <f>IF(C32&gt;C31,C32-C31,0)</f>
        <v>0</v>
      </c>
      <c r="D35" s="37">
        <f>IF(D32&gt;D31,D32-D31,0)</f>
        <v>0</v>
      </c>
    </row>
    <row r="36" spans="1:4" s="6" customFormat="1" ht="12.75">
      <c r="A36" s="29" t="s">
        <v>57</v>
      </c>
      <c r="B36" s="49" t="s">
        <v>25</v>
      </c>
      <c r="C36" s="37">
        <f>C17+C31</f>
        <v>23931779</v>
      </c>
      <c r="D36" s="37">
        <f>D17+D31</f>
        <v>86150019</v>
      </c>
    </row>
    <row r="37" spans="1:4" s="6" customFormat="1" ht="12.75">
      <c r="A37" s="29" t="s">
        <v>58</v>
      </c>
      <c r="B37" s="49" t="s">
        <v>26</v>
      </c>
      <c r="C37" s="37">
        <f>C27+C32</f>
        <v>15905766</v>
      </c>
      <c r="D37" s="37">
        <f>D27+D32</f>
        <v>61876636</v>
      </c>
    </row>
    <row r="38" spans="1:4" s="6" customFormat="1" ht="12.75">
      <c r="A38" s="29" t="s">
        <v>59</v>
      </c>
      <c r="B38" s="49"/>
      <c r="C38" s="37"/>
      <c r="D38" s="37"/>
    </row>
    <row r="39" spans="1:4" s="6" customFormat="1" ht="12.75">
      <c r="A39" s="34" t="s">
        <v>65</v>
      </c>
      <c r="B39" s="50" t="s">
        <v>63</v>
      </c>
      <c r="C39" s="37">
        <f>IF(C36&gt;C37,C36-C37,0)</f>
        <v>8026013</v>
      </c>
      <c r="D39" s="37">
        <f>IF(D36&gt;D37,D36-D37,0)</f>
        <v>24273383</v>
      </c>
    </row>
    <row r="40" spans="1:4" s="6" customFormat="1" ht="12.75">
      <c r="A40" s="34" t="s">
        <v>66</v>
      </c>
      <c r="B40" s="50" t="s">
        <v>64</v>
      </c>
      <c r="C40" s="37">
        <f>IF(C37&gt;C36,C37-C36,0)</f>
        <v>0</v>
      </c>
      <c r="D40" s="37">
        <f>IF(D37&gt;D36,D37-D36,0)</f>
        <v>0</v>
      </c>
    </row>
    <row r="41" ht="12.75">
      <c r="A41" s="11"/>
    </row>
    <row r="42" ht="12.75">
      <c r="A42" s="11"/>
    </row>
    <row r="43" s="5" customFormat="1" ht="12.75">
      <c r="A43" s="13"/>
    </row>
    <row r="44" ht="12.75">
      <c r="A44" s="11"/>
    </row>
    <row r="45" spans="1:4" ht="12.75">
      <c r="A45" s="11"/>
      <c r="B45" s="15"/>
      <c r="C45" s="15"/>
      <c r="D45" s="15"/>
    </row>
    <row r="46" spans="1:4" ht="12.75">
      <c r="A46" s="11"/>
      <c r="B46" s="15"/>
      <c r="C46" s="15"/>
      <c r="D46" s="15"/>
    </row>
    <row r="47" spans="1:4" s="5" customFormat="1" ht="13.5" thickBot="1">
      <c r="A47" s="16"/>
      <c r="B47" s="18"/>
      <c r="C47" s="18"/>
      <c r="D47" s="18"/>
    </row>
    <row r="48" spans="2:4" ht="12.75">
      <c r="B48" s="19"/>
      <c r="C48" s="19"/>
      <c r="D48" s="19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1:4" s="5" customFormat="1" ht="12.75">
      <c r="A51" s="21"/>
      <c r="B51" s="22"/>
      <c r="C51" s="22"/>
      <c r="D51" s="22"/>
    </row>
    <row r="52" spans="2:4" ht="12.75">
      <c r="B52" s="19"/>
      <c r="C52" s="19"/>
      <c r="D52" s="19"/>
    </row>
    <row r="53" spans="2:4" ht="12.75">
      <c r="B53" s="20"/>
      <c r="C53" s="20"/>
      <c r="D53" s="20"/>
    </row>
    <row r="54" spans="2:4" ht="12.75">
      <c r="B54" s="20"/>
      <c r="C54" s="20"/>
      <c r="D54" s="20"/>
    </row>
    <row r="55" spans="1:4" s="5" customFormat="1" ht="12.75">
      <c r="A55" s="21"/>
      <c r="B55" s="22"/>
      <c r="C55" s="22"/>
      <c r="D55" s="22"/>
    </row>
    <row r="56" spans="2:4" ht="12.75">
      <c r="B56" s="19"/>
      <c r="C56" s="19"/>
      <c r="D56" s="19"/>
    </row>
    <row r="57" spans="2:4" ht="12.75">
      <c r="B57" s="23"/>
      <c r="C57" s="23"/>
      <c r="D57" s="23"/>
    </row>
    <row r="58" spans="2:4" ht="12.75">
      <c r="B58" s="24"/>
      <c r="C58" s="24"/>
      <c r="D58" s="24"/>
    </row>
  </sheetData>
  <sheetProtection/>
  <mergeCells count="7">
    <mergeCell ref="A1:A3"/>
    <mergeCell ref="B4:B6"/>
    <mergeCell ref="C4:D5"/>
    <mergeCell ref="A4:A6"/>
    <mergeCell ref="B2:D2"/>
    <mergeCell ref="B3:D3"/>
    <mergeCell ref="B1:D1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8" sqref="A8:B40"/>
    </sheetView>
  </sheetViews>
  <sheetFormatPr defaultColWidth="9.140625" defaultRowHeight="12.75"/>
  <cols>
    <col min="1" max="1" width="55.7109375" style="19" customWidth="1"/>
    <col min="2" max="2" width="5.7109375" style="4" customWidth="1"/>
    <col min="3" max="4" width="15.7109375" style="4" customWidth="1"/>
    <col min="5" max="6" width="9.140625" style="4" customWidth="1"/>
    <col min="7" max="7" width="14.28125" style="4" bestFit="1" customWidth="1"/>
    <col min="8" max="16384" width="9.140625" style="4" customWidth="1"/>
  </cols>
  <sheetData>
    <row r="1" spans="1:4" ht="12.75" customHeight="1">
      <c r="A1" s="57" t="s">
        <v>0</v>
      </c>
      <c r="B1" s="68" t="s">
        <v>218</v>
      </c>
      <c r="C1" s="69"/>
      <c r="D1" s="70"/>
    </row>
    <row r="2" spans="1:4" s="5" customFormat="1" ht="12.75" customHeight="1">
      <c r="A2" s="58"/>
      <c r="B2" s="60" t="s">
        <v>69</v>
      </c>
      <c r="C2" s="60"/>
      <c r="D2" s="60"/>
    </row>
    <row r="3" spans="1:4" s="5" customFormat="1" ht="12.75" customHeight="1">
      <c r="A3" s="59"/>
      <c r="B3" s="61" t="s">
        <v>211</v>
      </c>
      <c r="C3" s="61"/>
      <c r="D3" s="61"/>
    </row>
    <row r="4" spans="1:4" ht="25.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26">
        <v>41455</v>
      </c>
      <c r="D6" s="26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49"/>
      <c r="C8" s="47"/>
      <c r="D8" s="48"/>
    </row>
    <row r="9" spans="1:4" s="6" customFormat="1" ht="12.75">
      <c r="A9" s="30" t="s">
        <v>29</v>
      </c>
      <c r="B9" s="50" t="s">
        <v>5</v>
      </c>
      <c r="C9" s="35">
        <v>366444368</v>
      </c>
      <c r="D9" s="35">
        <v>701975999</v>
      </c>
    </row>
    <row r="10" spans="1:4" s="6" customFormat="1" ht="12.75">
      <c r="A10" s="30" t="s">
        <v>30</v>
      </c>
      <c r="B10" s="51" t="s">
        <v>6</v>
      </c>
      <c r="C10" s="35">
        <v>3959705</v>
      </c>
      <c r="D10" s="35">
        <v>4527522</v>
      </c>
    </row>
    <row r="11" spans="1:4" s="6" customFormat="1" ht="12.75">
      <c r="A11" s="31" t="s">
        <v>31</v>
      </c>
      <c r="B11" s="50" t="s">
        <v>7</v>
      </c>
      <c r="C11" s="35">
        <v>94799882</v>
      </c>
      <c r="D11" s="35">
        <v>102500499</v>
      </c>
    </row>
    <row r="12" spans="1:4" s="6" customFormat="1" ht="12.75">
      <c r="A12" s="31" t="s">
        <v>32</v>
      </c>
      <c r="B12" s="50" t="s">
        <v>8</v>
      </c>
      <c r="C12" s="35">
        <v>51245497</v>
      </c>
      <c r="D12" s="35">
        <v>7058211</v>
      </c>
    </row>
    <row r="13" spans="1:4" s="6" customFormat="1" ht="12.75">
      <c r="A13" s="31" t="s">
        <v>33</v>
      </c>
      <c r="B13" s="50" t="s">
        <v>9</v>
      </c>
      <c r="C13" s="35">
        <v>12372</v>
      </c>
      <c r="D13" s="35">
        <v>7375</v>
      </c>
    </row>
    <row r="14" spans="1:4" s="6" customFormat="1" ht="25.5">
      <c r="A14" s="31" t="s">
        <v>34</v>
      </c>
      <c r="B14" s="50" t="s">
        <v>10</v>
      </c>
      <c r="C14" s="35">
        <v>152667217</v>
      </c>
      <c r="D14" s="35">
        <v>597658635</v>
      </c>
    </row>
    <row r="15" spans="1:4" s="6" customFormat="1" ht="12.75">
      <c r="A15" s="31" t="s">
        <v>35</v>
      </c>
      <c r="B15" s="50" t="s">
        <v>11</v>
      </c>
      <c r="C15" s="35">
        <v>0</v>
      </c>
      <c r="D15" s="35">
        <v>0</v>
      </c>
    </row>
    <row r="16" spans="1:4" s="6" customFormat="1" ht="12.75">
      <c r="A16" s="31" t="s">
        <v>36</v>
      </c>
      <c r="B16" s="50" t="s">
        <v>12</v>
      </c>
      <c r="C16" s="35">
        <v>2326</v>
      </c>
      <c r="D16" s="35">
        <v>64220</v>
      </c>
    </row>
    <row r="17" spans="1:4" s="6" customFormat="1" ht="12.75">
      <c r="A17" s="32" t="s">
        <v>37</v>
      </c>
      <c r="B17" s="49" t="s">
        <v>13</v>
      </c>
      <c r="C17" s="37">
        <f>SUM(C9:C16)</f>
        <v>669131367</v>
      </c>
      <c r="D17" s="37">
        <f>SUM(D9:D16)</f>
        <v>1413792461</v>
      </c>
    </row>
    <row r="18" spans="1:4" s="6" customFormat="1" ht="12.75">
      <c r="A18" s="29" t="s">
        <v>38</v>
      </c>
      <c r="B18" s="49"/>
      <c r="C18" s="38"/>
      <c r="D18" s="38"/>
    </row>
    <row r="19" spans="1:4" s="6" customFormat="1" ht="12.75">
      <c r="A19" s="31" t="s">
        <v>39</v>
      </c>
      <c r="B19" s="50" t="s">
        <v>14</v>
      </c>
      <c r="C19" s="35">
        <v>262681</v>
      </c>
      <c r="D19" s="35">
        <v>1107165</v>
      </c>
    </row>
    <row r="20" spans="1:4" s="6" customFormat="1" ht="12.75">
      <c r="A20" s="31" t="s">
        <v>40</v>
      </c>
      <c r="B20" s="50" t="s">
        <v>15</v>
      </c>
      <c r="C20" s="35"/>
      <c r="D20" s="35"/>
    </row>
    <row r="21" spans="1:4" s="6" customFormat="1" ht="25.5">
      <c r="A21" s="31" t="s">
        <v>41</v>
      </c>
      <c r="B21" s="50" t="s">
        <v>16</v>
      </c>
      <c r="C21" s="35">
        <v>510246404</v>
      </c>
      <c r="D21" s="35">
        <v>1085929877</v>
      </c>
    </row>
    <row r="22" spans="1:4" s="6" customFormat="1" ht="12.75">
      <c r="A22" s="31" t="s">
        <v>42</v>
      </c>
      <c r="B22" s="50" t="s">
        <v>17</v>
      </c>
      <c r="C22" s="35">
        <v>11957188</v>
      </c>
      <c r="D22" s="35">
        <v>16898769</v>
      </c>
    </row>
    <row r="23" spans="1:4" s="6" customFormat="1" ht="12.75">
      <c r="A23" s="31" t="s">
        <v>43</v>
      </c>
      <c r="B23" s="50" t="s">
        <v>18</v>
      </c>
      <c r="C23" s="35">
        <v>0</v>
      </c>
      <c r="D23" s="35">
        <v>0</v>
      </c>
    </row>
    <row r="24" spans="1:4" s="6" customFormat="1" ht="12.75">
      <c r="A24" s="31" t="s">
        <v>44</v>
      </c>
      <c r="B24" s="50" t="s">
        <v>19</v>
      </c>
      <c r="C24" s="35">
        <v>0</v>
      </c>
      <c r="D24" s="35">
        <v>0</v>
      </c>
    </row>
    <row r="25" spans="1:4" s="6" customFormat="1" ht="12.75">
      <c r="A25" s="31" t="s">
        <v>45</v>
      </c>
      <c r="B25" s="50" t="s">
        <v>20</v>
      </c>
      <c r="C25" s="35">
        <v>0</v>
      </c>
      <c r="D25" s="35">
        <v>0</v>
      </c>
    </row>
    <row r="26" spans="1:4" s="6" customFormat="1" ht="12.75">
      <c r="A26" s="31" t="s">
        <v>46</v>
      </c>
      <c r="B26" s="50" t="s">
        <v>21</v>
      </c>
      <c r="C26" s="35">
        <v>0</v>
      </c>
      <c r="D26" s="35">
        <v>0</v>
      </c>
    </row>
    <row r="27" spans="1:4" s="6" customFormat="1" ht="12.75">
      <c r="A27" s="32" t="s">
        <v>47</v>
      </c>
      <c r="B27" s="49" t="s">
        <v>22</v>
      </c>
      <c r="C27" s="37">
        <f>SUM(C19:C26)</f>
        <v>522466273</v>
      </c>
      <c r="D27" s="37">
        <f>SUM(D19:D26)</f>
        <v>1103935811</v>
      </c>
    </row>
    <row r="28" spans="1:4" s="6" customFormat="1" ht="12.75">
      <c r="A28" s="29" t="s">
        <v>48</v>
      </c>
      <c r="B28" s="50"/>
      <c r="C28" s="35"/>
      <c r="D28" s="35"/>
    </row>
    <row r="29" spans="1:4" s="6" customFormat="1" ht="12.75">
      <c r="A29" s="33" t="s">
        <v>49</v>
      </c>
      <c r="B29" s="50" t="s">
        <v>50</v>
      </c>
      <c r="C29" s="37">
        <f>IF(C17&gt;C27,C17-C27,0)</f>
        <v>146665094</v>
      </c>
      <c r="D29" s="37">
        <f>IF(D17&gt;D27,D17-D27,0)</f>
        <v>309856650</v>
      </c>
    </row>
    <row r="30" spans="1:4" s="6" customFormat="1" ht="12.75">
      <c r="A30" s="33" t="s">
        <v>51</v>
      </c>
      <c r="B30" s="50" t="s">
        <v>60</v>
      </c>
      <c r="C30" s="37">
        <f>IF(C27&gt;C17,C27-C17,0)</f>
        <v>0</v>
      </c>
      <c r="D30" s="37">
        <f>IF(D27&gt;D17,D27-D17,0)</f>
        <v>0</v>
      </c>
    </row>
    <row r="31" spans="1:4" s="6" customFormat="1" ht="12.75">
      <c r="A31" s="29" t="s">
        <v>52</v>
      </c>
      <c r="B31" s="49" t="s">
        <v>23</v>
      </c>
      <c r="C31" s="38">
        <v>0</v>
      </c>
      <c r="D31" s="38">
        <v>0</v>
      </c>
    </row>
    <row r="32" spans="1:4" s="6" customFormat="1" ht="12.75">
      <c r="A32" s="29" t="s">
        <v>53</v>
      </c>
      <c r="B32" s="49" t="s">
        <v>24</v>
      </c>
      <c r="C32" s="38">
        <v>0</v>
      </c>
      <c r="D32" s="38">
        <v>0</v>
      </c>
    </row>
    <row r="33" spans="1:4" s="6" customFormat="1" ht="12.75">
      <c r="A33" s="29" t="s">
        <v>54</v>
      </c>
      <c r="B33" s="49"/>
      <c r="C33" s="38"/>
      <c r="D33" s="38"/>
    </row>
    <row r="34" spans="1:4" s="6" customFormat="1" ht="12.75">
      <c r="A34" s="33" t="s">
        <v>55</v>
      </c>
      <c r="B34" s="50" t="s">
        <v>61</v>
      </c>
      <c r="C34" s="37">
        <f>IF(C31&gt;C32,C31-C32,0)</f>
        <v>0</v>
      </c>
      <c r="D34" s="37">
        <f>IF(D31&gt;D32,D31-D32,0)</f>
        <v>0</v>
      </c>
    </row>
    <row r="35" spans="1:4" s="6" customFormat="1" ht="12.75">
      <c r="A35" s="33" t="s">
        <v>56</v>
      </c>
      <c r="B35" s="50" t="s">
        <v>62</v>
      </c>
      <c r="C35" s="37">
        <f>IF(C32&gt;C31,C32-C31,0)</f>
        <v>0</v>
      </c>
      <c r="D35" s="37">
        <f>IF(D32&gt;D31,D32-D31,0)</f>
        <v>0</v>
      </c>
    </row>
    <row r="36" spans="1:4" s="6" customFormat="1" ht="12.75">
      <c r="A36" s="29" t="s">
        <v>57</v>
      </c>
      <c r="B36" s="49" t="s">
        <v>25</v>
      </c>
      <c r="C36" s="37">
        <f>C17+C31</f>
        <v>669131367</v>
      </c>
      <c r="D36" s="37">
        <f>D17+D31</f>
        <v>1413792461</v>
      </c>
    </row>
    <row r="37" spans="1:4" s="6" customFormat="1" ht="12.75">
      <c r="A37" s="29" t="s">
        <v>58</v>
      </c>
      <c r="B37" s="49" t="s">
        <v>26</v>
      </c>
      <c r="C37" s="37">
        <f>C27+C32</f>
        <v>522466273</v>
      </c>
      <c r="D37" s="37">
        <f>D27+D32</f>
        <v>1103935811</v>
      </c>
    </row>
    <row r="38" spans="1:4" s="6" customFormat="1" ht="12.75">
      <c r="A38" s="29" t="s">
        <v>59</v>
      </c>
      <c r="B38" s="49"/>
      <c r="C38" s="37"/>
      <c r="D38" s="37"/>
    </row>
    <row r="39" spans="1:4" s="6" customFormat="1" ht="12.75">
      <c r="A39" s="34" t="s">
        <v>65</v>
      </c>
      <c r="B39" s="50" t="s">
        <v>63</v>
      </c>
      <c r="C39" s="37">
        <f>IF(C36&gt;C37,C36-C37,0)</f>
        <v>146665094</v>
      </c>
      <c r="D39" s="37">
        <f>IF(D36&gt;D37,D36-D37,0)</f>
        <v>309856650</v>
      </c>
    </row>
    <row r="40" spans="1:4" s="6" customFormat="1" ht="12.75">
      <c r="A40" s="34" t="s">
        <v>66</v>
      </c>
      <c r="B40" s="50" t="s">
        <v>64</v>
      </c>
      <c r="C40" s="37">
        <f>IF(C37&gt;C36,C37-C36,0)</f>
        <v>0</v>
      </c>
      <c r="D40" s="37">
        <f>IF(D37&gt;D36,D37-D36,0)</f>
        <v>0</v>
      </c>
    </row>
    <row r="41" ht="12.75">
      <c r="A41" s="11"/>
    </row>
    <row r="42" ht="12.75">
      <c r="A42" s="11"/>
    </row>
    <row r="43" s="5" customFormat="1" ht="12.75">
      <c r="A43" s="13"/>
    </row>
    <row r="44" ht="12.75">
      <c r="A44" s="11"/>
    </row>
    <row r="45" spans="1:4" ht="12.75">
      <c r="A45" s="11"/>
      <c r="B45" s="15"/>
      <c r="C45" s="15"/>
      <c r="D45" s="15"/>
    </row>
    <row r="46" spans="1:4" ht="12.75">
      <c r="A46" s="11"/>
      <c r="B46" s="15"/>
      <c r="C46" s="15"/>
      <c r="D46" s="15"/>
    </row>
    <row r="47" spans="1:4" s="5" customFormat="1" ht="13.5" thickBot="1">
      <c r="A47" s="16"/>
      <c r="B47" s="18"/>
      <c r="C47" s="18"/>
      <c r="D47" s="18"/>
    </row>
    <row r="48" spans="2:4" ht="12.75">
      <c r="B48" s="19"/>
      <c r="C48" s="19"/>
      <c r="D48" s="19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1:4" s="5" customFormat="1" ht="12.75">
      <c r="A51" s="21"/>
      <c r="B51" s="22"/>
      <c r="C51" s="22"/>
      <c r="D51" s="22"/>
    </row>
    <row r="52" spans="2:4" ht="12.75">
      <c r="B52" s="19"/>
      <c r="C52" s="19"/>
      <c r="D52" s="19"/>
    </row>
    <row r="53" spans="2:4" ht="12.75">
      <c r="B53" s="20"/>
      <c r="C53" s="20"/>
      <c r="D53" s="20"/>
    </row>
    <row r="54" spans="2:4" ht="12.75">
      <c r="B54" s="20"/>
      <c r="C54" s="20"/>
      <c r="D54" s="20"/>
    </row>
    <row r="55" spans="1:7" s="5" customFormat="1" ht="12.75">
      <c r="A55" s="21"/>
      <c r="B55" s="22"/>
      <c r="C55" s="22"/>
      <c r="D55" s="22"/>
      <c r="G55" s="55"/>
    </row>
    <row r="56" spans="2:4" ht="12.75">
      <c r="B56" s="19"/>
      <c r="C56" s="19"/>
      <c r="D56" s="19"/>
    </row>
    <row r="57" spans="2:4" ht="12.75">
      <c r="B57" s="23"/>
      <c r="C57" s="23"/>
      <c r="D57" s="23"/>
    </row>
    <row r="58" spans="2:4" ht="12.75">
      <c r="B58" s="24"/>
      <c r="C58" s="24"/>
      <c r="D58" s="24"/>
    </row>
  </sheetData>
  <sheetProtection/>
  <mergeCells count="7">
    <mergeCell ref="B4:B6"/>
    <mergeCell ref="C4:D5"/>
    <mergeCell ref="A1:A3"/>
    <mergeCell ref="B2:D2"/>
    <mergeCell ref="A4:A6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19" customWidth="1"/>
    <col min="2" max="2" width="5.7109375" style="19" customWidth="1"/>
    <col min="3" max="4" width="15.7109375" style="19" customWidth="1"/>
    <col min="5" max="16384" width="9.140625" style="4" customWidth="1"/>
  </cols>
  <sheetData>
    <row r="1" spans="1:4" ht="12.75" customHeight="1">
      <c r="A1" s="63" t="s">
        <v>0</v>
      </c>
      <c r="B1" s="71" t="s">
        <v>214</v>
      </c>
      <c r="C1" s="71"/>
      <c r="D1" s="71"/>
    </row>
    <row r="2" spans="1:4" s="5" customFormat="1" ht="12.75" customHeight="1">
      <c r="A2" s="63"/>
      <c r="B2" s="60" t="s">
        <v>69</v>
      </c>
      <c r="C2" s="60"/>
      <c r="D2" s="60"/>
    </row>
    <row r="3" spans="1:4" s="5" customFormat="1" ht="12.75" customHeight="1">
      <c r="A3" s="63"/>
      <c r="B3" s="61" t="s">
        <v>211</v>
      </c>
      <c r="C3" s="61"/>
      <c r="D3" s="61"/>
    </row>
    <row r="4" spans="1:4" ht="16.5" customHeight="1">
      <c r="A4" s="56" t="s">
        <v>1</v>
      </c>
      <c r="B4" s="56" t="s">
        <v>68</v>
      </c>
      <c r="C4" s="56" t="s">
        <v>27</v>
      </c>
      <c r="D4" s="56"/>
    </row>
    <row r="5" spans="1:4" ht="12" customHeight="1">
      <c r="A5" s="56"/>
      <c r="B5" s="56"/>
      <c r="C5" s="56"/>
      <c r="D5" s="56"/>
    </row>
    <row r="6" spans="1:4" ht="12.75">
      <c r="A6" s="56"/>
      <c r="B6" s="56"/>
      <c r="C6" s="26">
        <v>41455</v>
      </c>
      <c r="D6" s="26">
        <v>41820</v>
      </c>
    </row>
    <row r="7" spans="1:4" s="5" customFormat="1" ht="12.75">
      <c r="A7" s="27" t="s">
        <v>2</v>
      </c>
      <c r="B7" s="27" t="s">
        <v>28</v>
      </c>
      <c r="C7" s="27" t="s">
        <v>3</v>
      </c>
      <c r="D7" s="27" t="s">
        <v>4</v>
      </c>
    </row>
    <row r="8" spans="1:4" s="6" customFormat="1" ht="12.75">
      <c r="A8" s="28" t="s">
        <v>67</v>
      </c>
      <c r="B8" s="29"/>
      <c r="C8" s="8"/>
      <c r="D8" s="25"/>
    </row>
    <row r="9" spans="1:4" s="6" customFormat="1" ht="12.75">
      <c r="A9" s="30" t="s">
        <v>29</v>
      </c>
      <c r="B9" s="31" t="s">
        <v>5</v>
      </c>
      <c r="C9" s="7">
        <v>1689512</v>
      </c>
      <c r="D9" s="7">
        <v>5543555</v>
      </c>
    </row>
    <row r="10" spans="1:4" s="6" customFormat="1" ht="12.75">
      <c r="A10" s="30" t="s">
        <v>30</v>
      </c>
      <c r="B10" s="30" t="s">
        <v>6</v>
      </c>
      <c r="C10" s="7">
        <v>0</v>
      </c>
      <c r="D10" s="7">
        <v>0</v>
      </c>
    </row>
    <row r="11" spans="1:4" s="6" customFormat="1" ht="12.75">
      <c r="A11" s="31" t="s">
        <v>31</v>
      </c>
      <c r="B11" s="31" t="s">
        <v>7</v>
      </c>
      <c r="C11" s="7">
        <v>243373</v>
      </c>
      <c r="D11" s="7">
        <v>34531446</v>
      </c>
    </row>
    <row r="12" spans="1:4" s="6" customFormat="1" ht="12.75">
      <c r="A12" s="31" t="s">
        <v>32</v>
      </c>
      <c r="B12" s="31" t="s">
        <v>8</v>
      </c>
      <c r="C12" s="7">
        <v>2812008</v>
      </c>
      <c r="D12" s="7">
        <v>1084253</v>
      </c>
    </row>
    <row r="13" spans="1:4" s="6" customFormat="1" ht="12.75">
      <c r="A13" s="31" t="s">
        <v>33</v>
      </c>
      <c r="B13" s="31" t="s">
        <v>9</v>
      </c>
      <c r="C13" s="7">
        <v>7951426</v>
      </c>
      <c r="D13" s="7">
        <v>9606542</v>
      </c>
    </row>
    <row r="14" spans="1:4" s="6" customFormat="1" ht="25.5">
      <c r="A14" s="31" t="s">
        <v>34</v>
      </c>
      <c r="B14" s="31" t="s">
        <v>10</v>
      </c>
      <c r="C14" s="7">
        <v>16963723</v>
      </c>
      <c r="D14" s="7">
        <v>52752211</v>
      </c>
    </row>
    <row r="15" spans="1:4" s="6" customFormat="1" ht="12.75">
      <c r="A15" s="31" t="s">
        <v>35</v>
      </c>
      <c r="B15" s="31" t="s">
        <v>11</v>
      </c>
      <c r="C15" s="7">
        <v>0</v>
      </c>
      <c r="D15" s="7">
        <v>0</v>
      </c>
    </row>
    <row r="16" spans="1:4" s="6" customFormat="1" ht="12.75">
      <c r="A16" s="31" t="s">
        <v>36</v>
      </c>
      <c r="B16" s="31" t="s">
        <v>12</v>
      </c>
      <c r="C16" s="7">
        <v>0</v>
      </c>
      <c r="D16" s="7">
        <v>0</v>
      </c>
    </row>
    <row r="17" spans="1:4" s="6" customFormat="1" ht="12.75">
      <c r="A17" s="32" t="s">
        <v>37</v>
      </c>
      <c r="B17" s="29" t="s">
        <v>13</v>
      </c>
      <c r="C17" s="9">
        <f>SUM(C9:C16)</f>
        <v>29660042</v>
      </c>
      <c r="D17" s="9">
        <f>SUM(D9:D16)</f>
        <v>103518007</v>
      </c>
    </row>
    <row r="18" spans="1:4" s="6" customFormat="1" ht="12.75">
      <c r="A18" s="29" t="s">
        <v>38</v>
      </c>
      <c r="B18" s="29"/>
      <c r="C18" s="10"/>
      <c r="D18" s="10"/>
    </row>
    <row r="19" spans="1:4" s="6" customFormat="1" ht="12.75">
      <c r="A19" s="31" t="s">
        <v>39</v>
      </c>
      <c r="B19" s="31" t="s">
        <v>14</v>
      </c>
      <c r="C19" s="7">
        <v>41237</v>
      </c>
      <c r="D19" s="7">
        <v>688707</v>
      </c>
    </row>
    <row r="20" spans="1:4" s="6" customFormat="1" ht="12.75">
      <c r="A20" s="31" t="s">
        <v>40</v>
      </c>
      <c r="B20" s="31" t="s">
        <v>15</v>
      </c>
      <c r="C20" s="7">
        <v>0</v>
      </c>
      <c r="D20" s="7">
        <v>0</v>
      </c>
    </row>
    <row r="21" spans="1:4" s="6" customFormat="1" ht="25.5">
      <c r="A21" s="31" t="s">
        <v>41</v>
      </c>
      <c r="B21" s="31" t="s">
        <v>16</v>
      </c>
      <c r="C21" s="7">
        <v>17790999</v>
      </c>
      <c r="D21" s="7">
        <v>72758786</v>
      </c>
    </row>
    <row r="22" spans="1:4" s="6" customFormat="1" ht="12.75">
      <c r="A22" s="31" t="s">
        <v>42</v>
      </c>
      <c r="B22" s="31" t="s">
        <v>17</v>
      </c>
      <c r="C22" s="7">
        <v>932553</v>
      </c>
      <c r="D22" s="7">
        <v>1381079</v>
      </c>
    </row>
    <row r="23" spans="1:4" s="6" customFormat="1" ht="12.75">
      <c r="A23" s="31" t="s">
        <v>43</v>
      </c>
      <c r="B23" s="31" t="s">
        <v>18</v>
      </c>
      <c r="C23" s="7">
        <v>0</v>
      </c>
      <c r="D23" s="7">
        <v>0</v>
      </c>
    </row>
    <row r="24" spans="1:4" s="6" customFormat="1" ht="12.75">
      <c r="A24" s="31" t="s">
        <v>44</v>
      </c>
      <c r="B24" s="31" t="s">
        <v>19</v>
      </c>
      <c r="C24" s="7">
        <v>0</v>
      </c>
      <c r="D24" s="7">
        <v>0</v>
      </c>
    </row>
    <row r="25" spans="1:4" s="6" customFormat="1" ht="12.75">
      <c r="A25" s="31" t="s">
        <v>45</v>
      </c>
      <c r="B25" s="31" t="s">
        <v>20</v>
      </c>
      <c r="C25" s="7">
        <v>0</v>
      </c>
      <c r="D25" s="7">
        <v>0</v>
      </c>
    </row>
    <row r="26" spans="1:4" s="6" customFormat="1" ht="12.75">
      <c r="A26" s="31" t="s">
        <v>46</v>
      </c>
      <c r="B26" s="31" t="s">
        <v>21</v>
      </c>
      <c r="C26" s="7">
        <v>0</v>
      </c>
      <c r="D26" s="7">
        <v>0</v>
      </c>
    </row>
    <row r="27" spans="1:4" s="6" customFormat="1" ht="12.75">
      <c r="A27" s="32" t="s">
        <v>47</v>
      </c>
      <c r="B27" s="29" t="s">
        <v>22</v>
      </c>
      <c r="C27" s="9">
        <f>SUM(C19:C26)</f>
        <v>18764789</v>
      </c>
      <c r="D27" s="9">
        <f>SUM(D19:D26)</f>
        <v>74828572</v>
      </c>
    </row>
    <row r="28" spans="1:4" s="6" customFormat="1" ht="12.75">
      <c r="A28" s="29" t="s">
        <v>48</v>
      </c>
      <c r="B28" s="31"/>
      <c r="C28" s="7"/>
      <c r="D28" s="7"/>
    </row>
    <row r="29" spans="1:4" s="6" customFormat="1" ht="12.75">
      <c r="A29" s="33" t="s">
        <v>49</v>
      </c>
      <c r="B29" s="31" t="s">
        <v>50</v>
      </c>
      <c r="C29" s="9">
        <f>IF(C17&gt;C27,C17-C27,0)</f>
        <v>10895253</v>
      </c>
      <c r="D29" s="9">
        <f>IF(D17&gt;D27,D17-D27,0)</f>
        <v>28689435</v>
      </c>
    </row>
    <row r="30" spans="1:4" s="6" customFormat="1" ht="12.75">
      <c r="A30" s="33" t="s">
        <v>51</v>
      </c>
      <c r="B30" s="31" t="s">
        <v>60</v>
      </c>
      <c r="C30" s="9">
        <f>IF(C27&gt;C17,C27-C17,0)</f>
        <v>0</v>
      </c>
      <c r="D30" s="9">
        <f>IF(D27&gt;D17,D27-D17,0)</f>
        <v>0</v>
      </c>
    </row>
    <row r="31" spans="1:4" s="6" customFormat="1" ht="12.75">
      <c r="A31" s="29" t="s">
        <v>52</v>
      </c>
      <c r="B31" s="29" t="s">
        <v>23</v>
      </c>
      <c r="C31" s="10">
        <v>0</v>
      </c>
      <c r="D31" s="10">
        <v>0</v>
      </c>
    </row>
    <row r="32" spans="1:4" s="6" customFormat="1" ht="12.75">
      <c r="A32" s="29" t="s">
        <v>53</v>
      </c>
      <c r="B32" s="29" t="s">
        <v>24</v>
      </c>
      <c r="C32" s="10">
        <v>0</v>
      </c>
      <c r="D32" s="10">
        <v>0</v>
      </c>
    </row>
    <row r="33" spans="1:4" s="6" customFormat="1" ht="12.75">
      <c r="A33" s="29" t="s">
        <v>54</v>
      </c>
      <c r="B33" s="29"/>
      <c r="C33" s="10"/>
      <c r="D33" s="10"/>
    </row>
    <row r="34" spans="1:4" s="6" customFormat="1" ht="12.75">
      <c r="A34" s="33" t="s">
        <v>55</v>
      </c>
      <c r="B34" s="31" t="s">
        <v>61</v>
      </c>
      <c r="C34" s="9">
        <f>IF(C31&gt;C32,C31-C32,0)</f>
        <v>0</v>
      </c>
      <c r="D34" s="9">
        <f>IF(D31&gt;D32,D31-D32,0)</f>
        <v>0</v>
      </c>
    </row>
    <row r="35" spans="1:4" s="6" customFormat="1" ht="12.75">
      <c r="A35" s="33" t="s">
        <v>56</v>
      </c>
      <c r="B35" s="31" t="s">
        <v>62</v>
      </c>
      <c r="C35" s="9">
        <f>IF(C32&gt;C31,C32-C31,0)</f>
        <v>0</v>
      </c>
      <c r="D35" s="9">
        <f>IF(D32&gt;D31,D32-D31,0)</f>
        <v>0</v>
      </c>
    </row>
    <row r="36" spans="1:4" s="6" customFormat="1" ht="12.75">
      <c r="A36" s="29" t="s">
        <v>57</v>
      </c>
      <c r="B36" s="29" t="s">
        <v>25</v>
      </c>
      <c r="C36" s="9">
        <f>C17+C31</f>
        <v>29660042</v>
      </c>
      <c r="D36" s="9">
        <f>D17+D31</f>
        <v>103518007</v>
      </c>
    </row>
    <row r="37" spans="1:4" s="6" customFormat="1" ht="12.75">
      <c r="A37" s="29" t="s">
        <v>58</v>
      </c>
      <c r="B37" s="29" t="s">
        <v>26</v>
      </c>
      <c r="C37" s="9">
        <f>C27+C32</f>
        <v>18764789</v>
      </c>
      <c r="D37" s="9">
        <f>D27+D32</f>
        <v>74828572</v>
      </c>
    </row>
    <row r="38" spans="1:4" s="6" customFormat="1" ht="12.75">
      <c r="A38" s="29" t="s">
        <v>59</v>
      </c>
      <c r="B38" s="29"/>
      <c r="C38" s="9"/>
      <c r="D38" s="9"/>
    </row>
    <row r="39" spans="1:4" s="6" customFormat="1" ht="12.75">
      <c r="A39" s="34" t="s">
        <v>65</v>
      </c>
      <c r="B39" s="31" t="s">
        <v>63</v>
      </c>
      <c r="C39" s="9">
        <f>IF(C36&gt;C37,C36-C37,0)</f>
        <v>10895253</v>
      </c>
      <c r="D39" s="9">
        <f>IF(D36&gt;D37,D36-D37,0)</f>
        <v>28689435</v>
      </c>
    </row>
    <row r="40" spans="1:4" s="6" customFormat="1" ht="12.75">
      <c r="A40" s="34" t="s">
        <v>66</v>
      </c>
      <c r="B40" s="31" t="s">
        <v>64</v>
      </c>
      <c r="C40" s="9">
        <f>IF(C37&gt;C36,C37-C36,0)</f>
        <v>0</v>
      </c>
      <c r="D40" s="9">
        <f>IF(D37&gt;D36,D37-D36,0)</f>
        <v>0</v>
      </c>
    </row>
    <row r="41" spans="1:4" ht="12.75">
      <c r="A41" s="11"/>
      <c r="B41" s="4"/>
      <c r="C41" s="4"/>
      <c r="D41" s="12"/>
    </row>
    <row r="42" spans="1:4" ht="12.75">
      <c r="A42" s="11"/>
      <c r="B42" s="4"/>
      <c r="C42" s="4"/>
      <c r="D42" s="12"/>
    </row>
    <row r="43" spans="1:4" s="5" customFormat="1" ht="12.75">
      <c r="A43" s="13"/>
      <c r="D43" s="14"/>
    </row>
    <row r="44" spans="1:4" ht="12.75">
      <c r="A44" s="11"/>
      <c r="B44" s="4"/>
      <c r="C44" s="4"/>
      <c r="D44" s="12"/>
    </row>
    <row r="45" spans="1:4" ht="12.75">
      <c r="A45" s="11"/>
      <c r="B45" s="4"/>
      <c r="C45" s="15"/>
      <c r="D45" s="15"/>
    </row>
    <row r="46" spans="1:4" ht="12.75">
      <c r="A46" s="11"/>
      <c r="B46" s="4"/>
      <c r="C46" s="15"/>
      <c r="D46" s="15"/>
    </row>
    <row r="47" spans="1:4" s="5" customFormat="1" ht="13.5" thickBot="1">
      <c r="A47" s="16"/>
      <c r="B47" s="17"/>
      <c r="C47" s="18"/>
      <c r="D47" s="18"/>
    </row>
    <row r="49" spans="3:4" ht="12.75">
      <c r="C49" s="20"/>
      <c r="D49" s="20"/>
    </row>
    <row r="50" spans="3:4" ht="12.75">
      <c r="C50" s="20"/>
      <c r="D50" s="20"/>
    </row>
    <row r="51" spans="1:4" s="5" customFormat="1" ht="12.75">
      <c r="A51" s="21"/>
      <c r="B51" s="21"/>
      <c r="C51" s="22"/>
      <c r="D51" s="22"/>
    </row>
    <row r="53" spans="3:4" ht="12.75">
      <c r="C53" s="20"/>
      <c r="D53" s="20"/>
    </row>
    <row r="54" spans="3:4" ht="12.75">
      <c r="C54" s="20"/>
      <c r="D54" s="20"/>
    </row>
    <row r="55" spans="1:4" s="5" customFormat="1" ht="12.75">
      <c r="A55" s="21"/>
      <c r="B55" s="21"/>
      <c r="C55" s="22"/>
      <c r="D55" s="22"/>
    </row>
    <row r="57" spans="3:4" ht="12.75">
      <c r="C57" s="23"/>
      <c r="D57" s="23"/>
    </row>
    <row r="58" spans="3:4" ht="12.75">
      <c r="C58" s="24"/>
      <c r="D58" s="24"/>
    </row>
  </sheetData>
  <sheetProtection/>
  <mergeCells count="7">
    <mergeCell ref="B1:D1"/>
    <mergeCell ref="A1:A3"/>
    <mergeCell ref="B4:B6"/>
    <mergeCell ref="A4:A6"/>
    <mergeCell ref="C4:D5"/>
    <mergeCell ref="B3:D3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480314960629921" right="0.7480314960629921" top="0.984251968503937" bottom="0.7874015748031497" header="0.5118110236220472" footer="0.5118110236220472"/>
  <pageSetup orientation="portrait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>
        <f>'FPAP VITAL'!C9</f>
        <v>1689512</v>
      </c>
      <c r="CI2">
        <f>'FPAP VITAL'!D9</f>
        <v>5543555</v>
      </c>
      <c r="CJ2">
        <f>'FPAP VITAL'!C10</f>
        <v>0</v>
      </c>
      <c r="CK2">
        <f>'FPAP VITAL'!D10</f>
        <v>0</v>
      </c>
      <c r="CL2">
        <f>'FPAP VITAL'!C11</f>
        <v>243373</v>
      </c>
      <c r="CM2">
        <f>'FPAP VITAL'!D11</f>
        <v>34531446</v>
      </c>
      <c r="CN2">
        <f>'FPAP VITAL'!C12</f>
        <v>2812008</v>
      </c>
      <c r="CO2">
        <f>'FPAP VITAL'!D12</f>
        <v>1084253</v>
      </c>
      <c r="CP2">
        <f>'FPAP VITAL'!C13</f>
        <v>7951426</v>
      </c>
      <c r="CQ2">
        <f>'FPAP VITAL'!D13</f>
        <v>9606542</v>
      </c>
      <c r="CR2">
        <f>'FPAP VITAL'!C14</f>
        <v>16963723</v>
      </c>
      <c r="CS2">
        <f>'FPAP VITAL'!D14</f>
        <v>52752211</v>
      </c>
      <c r="CT2">
        <f>'FPAP VITAL'!C15</f>
        <v>0</v>
      </c>
      <c r="CU2">
        <f>'FPAP VITAL'!D15</f>
        <v>0</v>
      </c>
      <c r="CV2">
        <f>'FPAP VITAL'!C16</f>
        <v>0</v>
      </c>
      <c r="CW2">
        <f>'FPAP VITAL'!D16</f>
        <v>0</v>
      </c>
      <c r="CX2">
        <f>'FPAP VITAL'!C17</f>
        <v>29660042</v>
      </c>
      <c r="CY2">
        <f>'FPAP VITAL'!D17</f>
        <v>103518007</v>
      </c>
      <c r="CZ2">
        <f>'FPAP VITAL'!C19</f>
        <v>41237</v>
      </c>
      <c r="DA2">
        <f>'FPAP VITAL'!D19</f>
        <v>688707</v>
      </c>
      <c r="DB2">
        <f>'FPAP VITAL'!C20</f>
        <v>0</v>
      </c>
      <c r="DC2">
        <f>'FPAP VITAL'!D20</f>
        <v>0</v>
      </c>
      <c r="DD2">
        <f>'FPAP VITAL'!C21</f>
        <v>17790999</v>
      </c>
      <c r="DE2">
        <f>'FPAP VITAL'!D21</f>
        <v>72758786</v>
      </c>
      <c r="DF2">
        <f>'FPAP VITAL'!C22</f>
        <v>932553</v>
      </c>
      <c r="DG2">
        <f>'FPAP VITAL'!D22</f>
        <v>1381079</v>
      </c>
      <c r="DH2">
        <f>'FPAP VITAL'!C23</f>
        <v>0</v>
      </c>
      <c r="DI2">
        <f>'FPAP VITAL'!D23</f>
        <v>0</v>
      </c>
      <c r="DJ2">
        <f>'FPAP VITAL'!C24</f>
        <v>0</v>
      </c>
      <c r="DK2">
        <f>'FPAP VITAL'!D24</f>
        <v>0</v>
      </c>
      <c r="DL2">
        <f>'FPAP VITAL'!C25</f>
        <v>0</v>
      </c>
      <c r="DM2">
        <f>'FPAP VITAL'!D25</f>
        <v>0</v>
      </c>
      <c r="DN2">
        <f>'FPAP VITAL'!C26</f>
        <v>0</v>
      </c>
      <c r="DO2">
        <f>'FPAP VITAL'!D26</f>
        <v>0</v>
      </c>
      <c r="DP2">
        <f>'FPAP VITAL'!C27</f>
        <v>18764789</v>
      </c>
      <c r="DQ2">
        <f>'FPAP VITAL'!D27</f>
        <v>74828572</v>
      </c>
      <c r="DR2">
        <f>'FPAP VITAL'!C29</f>
        <v>10895253</v>
      </c>
      <c r="DS2">
        <f>'FPAP VITAL'!D29</f>
        <v>28689435</v>
      </c>
      <c r="DT2">
        <f>'FPAP VITAL'!C30</f>
        <v>0</v>
      </c>
      <c r="DU2">
        <f>'FPAP VITAL'!D30</f>
        <v>0</v>
      </c>
      <c r="DV2">
        <f>'FPAP VITAL'!C31</f>
        <v>0</v>
      </c>
      <c r="DW2">
        <f>'FPAP VITAL'!D31</f>
        <v>0</v>
      </c>
      <c r="DX2">
        <f>'FPAP VITAL'!C32</f>
        <v>0</v>
      </c>
      <c r="DY2">
        <f>'FPAP VITAL'!D32</f>
        <v>0</v>
      </c>
      <c r="DZ2">
        <f>'FPAP VITAL'!C34</f>
        <v>0</v>
      </c>
      <c r="EA2">
        <f>'FPAP VITAL'!D34</f>
        <v>0</v>
      </c>
      <c r="EB2">
        <f>'FPAP VITAL'!C35</f>
        <v>0</v>
      </c>
      <c r="EC2">
        <f>'FPAP VITAL'!D35</f>
        <v>0</v>
      </c>
      <c r="ED2">
        <f>'FPAP VITAL'!C36</f>
        <v>29660042</v>
      </c>
      <c r="EE2">
        <f>'FPAP VITAL'!D36</f>
        <v>103518007</v>
      </c>
      <c r="EF2">
        <f>'FPAP VITAL'!C37</f>
        <v>18764789</v>
      </c>
      <c r="EG2">
        <f>'FPAP VITAL'!D37</f>
        <v>74828572</v>
      </c>
      <c r="EH2">
        <f>'FPAP VITAL'!C39</f>
        <v>10895253</v>
      </c>
      <c r="EI2">
        <f>'FPAP VITAL'!D39</f>
        <v>28689435</v>
      </c>
      <c r="EJ2">
        <f>'FPAP VITAL'!C40</f>
        <v>0</v>
      </c>
      <c r="EK2">
        <f>'FPAP VITAL'!D40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2014-08-11T12:14:24Z</cp:lastPrinted>
  <dcterms:created xsi:type="dcterms:W3CDTF">1996-10-14T23:33:28Z</dcterms:created>
  <dcterms:modified xsi:type="dcterms:W3CDTF">2015-07-10T07:05:52Z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