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9320" windowHeight="13635" tabRatio="611" activeTab="3"/>
  </bookViews>
  <sheets>
    <sheet name="FPAP ALICO" sheetId="1" r:id="rId1"/>
    <sheet name="FPAP ARIPI" sheetId="2" r:id="rId2"/>
    <sheet name="FPAP AZT Viitorul Tau" sheetId="3" r:id="rId3"/>
    <sheet name="FPAP BCR" sheetId="4" r:id="rId4"/>
    <sheet name="FPAP BRD" sheetId="5" r:id="rId5"/>
    <sheet name="FPAP ING" sheetId="6" r:id="rId6"/>
    <sheet name="FPAP VITAL" sheetId="7" r:id="rId7"/>
    <sheet name="CF" sheetId="8" state="hidden" r:id="rId8"/>
  </sheets>
  <externalReferences>
    <externalReference r:id="rId11"/>
    <externalReference r:id="rId12"/>
    <externalReference r:id="rId13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>#REF!</definedName>
    <definedName name="ClasificareCSSPPLabel" localSheetId="0">'[1]Template'!#REF!</definedName>
    <definedName name="ClasificareCSSPPLabel" localSheetId="1">'[1]Template'!#REF!</definedName>
    <definedName name="ClasificareCSSPPLabel" localSheetId="2">'[1]Template'!#REF!</definedName>
    <definedName name="ClasificareCSSPPLabel" localSheetId="3">'[1]Template'!#REF!</definedName>
    <definedName name="ClasificareCSSPPLabel" localSheetId="4">'[1]Template'!#REF!</definedName>
    <definedName name="ClasificareCSSPPLabel" localSheetId="5">'[1]Template'!#REF!</definedName>
    <definedName name="ClasificareCSSPPLabel">'[1]Template'!#REF!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>#REF!</definedName>
    <definedName name="EmptyHeader" localSheetId="0">'[1]Template'!#REF!</definedName>
    <definedName name="EmptyHeader" localSheetId="1">'[1]Template'!#REF!</definedName>
    <definedName name="EmptyHeader" localSheetId="2">'[1]Template'!#REF!</definedName>
    <definedName name="EmptyHeader" localSheetId="3">'[1]Template'!#REF!</definedName>
    <definedName name="EmptyHeader" localSheetId="4">'[1]Template'!#REF!</definedName>
    <definedName name="EmptyHeader" localSheetId="5">'[1]Template'!#REF!</definedName>
    <definedName name="EmptyHeader">'[1]Template'!#REF!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Header_CrestereZilnica" localSheetId="0">'[1]Template'!#REF!</definedName>
    <definedName name="Header_CrestereZilnica" localSheetId="1">'[1]Template'!#REF!</definedName>
    <definedName name="Header_CrestereZilnica" localSheetId="2">'[1]Template'!#REF!</definedName>
    <definedName name="Header_CrestereZilnica" localSheetId="3">'[1]Template'!#REF!</definedName>
    <definedName name="Header_CrestereZilnica" localSheetId="4">'[1]Template'!#REF!</definedName>
    <definedName name="Header_CrestereZilnica" localSheetId="5">'[1]Template'!#REF!</definedName>
    <definedName name="Header_CrestereZilnica">'[1]Template'!#REF!</definedName>
    <definedName name="Header_ValoareActualizata" localSheetId="0">'[1]Template'!#REF!</definedName>
    <definedName name="Header_ValoareActualizata" localSheetId="1">'[1]Template'!#REF!</definedName>
    <definedName name="Header_ValoareActualizata" localSheetId="2">'[1]Template'!#REF!</definedName>
    <definedName name="Header_ValoareActualizata" localSheetId="3">'[1]Template'!#REF!</definedName>
    <definedName name="Header_ValoareActualizata" localSheetId="4">'[1]Template'!#REF!</definedName>
    <definedName name="Header_ValoareActualizata" localSheetId="5">'[1]Template'!#REF!</definedName>
    <definedName name="Header_ValoareActualizata">'[1]Template'!#REF!</definedName>
    <definedName name="Header_ValoareNominalaPeObligatiune" localSheetId="0">'[1]Template'!#REF!</definedName>
    <definedName name="Header_ValoareNominalaPeObligatiune" localSheetId="1">'[1]Template'!#REF!</definedName>
    <definedName name="Header_ValoareNominalaPeObligatiune" localSheetId="2">'[1]Template'!#REF!</definedName>
    <definedName name="Header_ValoareNominalaPeObligatiune" localSheetId="3">'[1]Template'!#REF!</definedName>
    <definedName name="Header_ValoareNominalaPeObligatiune" localSheetId="4">'[1]Template'!#REF!</definedName>
    <definedName name="Header_ValoareNominalaPeObligatiune" localSheetId="5">'[1]Template'!#REF!</definedName>
    <definedName name="Header_ValoareNominalaPeObligatiune">'[1]Template'!#REF!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>#REF!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>#REF!</definedName>
    <definedName name="NR_UNITS_J2">'[3]NAV_calculation_RR'!$B$86</definedName>
    <definedName name="_xlnm.Print_Area" localSheetId="0">'FPAP ALICO'!$A$1:$D$39</definedName>
    <definedName name="_xlnm.Print_Area" localSheetId="1">'FPAP ARIPI'!$A$1:$D$39</definedName>
    <definedName name="_xlnm.Print_Area" localSheetId="2">'FPAP AZT Viitorul Tau'!$A$1:$D$39</definedName>
    <definedName name="_xlnm.Print_Area" localSheetId="3">'FPAP BCR'!$A$1:$D$39</definedName>
    <definedName name="_xlnm.Print_Area" localSheetId="4">'FPAP BRD'!$A$1:$D$39</definedName>
    <definedName name="_xlnm.Print_Area" localSheetId="5">'FPAP ING'!$A$1:$D$39</definedName>
    <definedName name="_xlnm.Print_Area" localSheetId="6">'FPAP VITAL'!$A$1:$D$39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>#REF!</definedName>
    <definedName name="Total_CrestereZilnica" localSheetId="0">'[1]Template'!#REF!</definedName>
    <definedName name="Total_CrestereZilnica" localSheetId="1">'[1]Template'!#REF!</definedName>
    <definedName name="Total_CrestereZilnica" localSheetId="2">'[1]Template'!#REF!</definedName>
    <definedName name="Total_CrestereZilnica" localSheetId="3">'[1]Template'!#REF!</definedName>
    <definedName name="Total_CrestereZilnica" localSheetId="4">'[1]Template'!#REF!</definedName>
    <definedName name="Total_CrestereZilnica" localSheetId="5">'[1]Template'!#REF!</definedName>
    <definedName name="Total_CrestereZilnica">'[1]Template'!#REF!</definedName>
    <definedName name="Total_ValoareActualizata" localSheetId="0">'[1]Template'!#REF!</definedName>
    <definedName name="Total_ValoareActualizata" localSheetId="1">'[1]Template'!#REF!</definedName>
    <definedName name="Total_ValoareActualizata" localSheetId="2">'[1]Template'!#REF!</definedName>
    <definedName name="Total_ValoareActualizata" localSheetId="3">'[1]Template'!#REF!</definedName>
    <definedName name="Total_ValoareActualizata" localSheetId="4">'[1]Template'!#REF!</definedName>
    <definedName name="Total_ValoareActualizata" localSheetId="5">'[1]Template'!#REF!</definedName>
    <definedName name="Total_ValoareActualizata">'[1]Template'!#REF!</definedName>
    <definedName name="Total_ValoareNominalaPeObligatiune" localSheetId="0">'[1]Template'!#REF!</definedName>
    <definedName name="Total_ValoareNominalaPeObligatiune" localSheetId="1">'[1]Template'!#REF!</definedName>
    <definedName name="Total_ValoareNominalaPeObligatiune" localSheetId="2">'[1]Template'!#REF!</definedName>
    <definedName name="Total_ValoareNominalaPeObligatiune" localSheetId="3">'[1]Template'!#REF!</definedName>
    <definedName name="Total_ValoareNominalaPeObligatiune" localSheetId="4">'[1]Template'!#REF!</definedName>
    <definedName name="Total_ValoareNominalaPeObligatiune" localSheetId="5">'[1]Template'!#REF!</definedName>
    <definedName name="Total_ValoareNominalaPeObligatiune">'[1]Template'!#REF!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>#REF!</definedName>
    <definedName name="Valoare_CrestereZilnica" localSheetId="0">'[1]Template'!#REF!</definedName>
    <definedName name="Valoare_CrestereZilnica" localSheetId="1">'[1]Template'!#REF!</definedName>
    <definedName name="Valoare_CrestereZilnica" localSheetId="2">'[1]Template'!#REF!</definedName>
    <definedName name="Valoare_CrestereZilnica" localSheetId="3">'[1]Template'!#REF!</definedName>
    <definedName name="Valoare_CrestereZilnica" localSheetId="4">'[1]Template'!#REF!</definedName>
    <definedName name="Valoare_CrestereZilnica" localSheetId="5">'[1]Template'!#REF!</definedName>
    <definedName name="Valoare_CrestereZilnica">'[1]Template'!#REF!</definedName>
    <definedName name="Valoare_ValoareActualizata" localSheetId="0">'[1]Template'!#REF!</definedName>
    <definedName name="Valoare_ValoareActualizata" localSheetId="1">'[1]Template'!#REF!</definedName>
    <definedName name="Valoare_ValoareActualizata" localSheetId="2">'[1]Template'!#REF!</definedName>
    <definedName name="Valoare_ValoareActualizata" localSheetId="3">'[1]Template'!#REF!</definedName>
    <definedName name="Valoare_ValoareActualizata" localSheetId="4">'[1]Template'!#REF!</definedName>
    <definedName name="Valoare_ValoareActualizata" localSheetId="5">'[1]Template'!#REF!</definedName>
    <definedName name="Valoare_ValoareActualizata">'[1]Template'!#REF!</definedName>
    <definedName name="Valoare_ValoareNominalaPeObligatiune" localSheetId="0">'[1]Template'!#REF!</definedName>
    <definedName name="Valoare_ValoareNominalaPeObligatiune" localSheetId="1">'[1]Template'!#REF!</definedName>
    <definedName name="Valoare_ValoareNominalaPeObligatiune" localSheetId="2">'[1]Template'!#REF!</definedName>
    <definedName name="Valoare_ValoareNominalaPeObligatiune" localSheetId="3">'[1]Template'!#REF!</definedName>
    <definedName name="Valoare_ValoareNominalaPeObligatiune" localSheetId="4">'[1]Template'!#REF!</definedName>
    <definedName name="Valoare_ValoareNominalaPeObligatiune" localSheetId="5">'[1]Template'!#REF!</definedName>
    <definedName name="Valoare_ValoareNominalaPeObligatiune">'[1]Template'!#REF!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<sst xmlns="http://schemas.openxmlformats.org/spreadsheetml/2006/main" count="631" uniqueCount="217">
  <si>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</si>
  <si>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</si>
  <si>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</si>
  <si>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</si>
  <si>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</si>
  <si>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</si>
  <si>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</si>
  <si>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</si>
  <si>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</si>
  <si>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</si>
  <si>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</si>
  <si>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</si>
  <si>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</si>
  <si>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</si>
  <si>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</si>
  <si>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</si>
  <si>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</si>
  <si>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</si>
  <si>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</si>
  <si>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</si>
  <si>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</si>
  <si>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</si>
  <si>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</si>
  <si>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</si>
  <si>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</si>
  <si>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</si>
  <si>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</si>
  <si>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</si>
  <si>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</si>
  <si>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</si>
  <si>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</si>
  <si>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</si>
  <si>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</si>
  <si>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</si>
  <si>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</si>
  <si>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</si>
  <si>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</si>
  <si>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</si>
  <si>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</si>
  <si>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</si>
  <si>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</si>
  <si>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</si>
  <si>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</si>
  <si>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</si>
  <si>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</si>
  <si>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</si>
  <si>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</si>
  <si>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</si>
  <si>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</si>
  <si>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</si>
  <si>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</si>
  <si>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</si>
  <si>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</si>
  <si>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</si>
  <si>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</si>
  <si>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</si>
  <si>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</si>
  <si>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</si>
  <si>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</si>
  <si>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</si>
  <si>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</si>
  <si>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</si>
  <si>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</si>
  <si>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</si>
  <si>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</si>
  <si>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</si>
  <si>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</si>
  <si>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</si>
  <si>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</si>
  <si>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</si>
  <si>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</si>
  <si>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</si>
  <si>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</si>
  <si>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</si>
  <si>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</si>
  <si>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</si>
  <si>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</si>
  <si>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</si>
  <si>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</si>
  <si>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</si>
  <si>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</si>
  <si>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</si>
  <si>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</si>
  <si>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</si>
  <si>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</si>
  <si>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</si>
  <si>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</si>
  <si>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</si>
  <si>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</si>
  <si>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</si>
  <si>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</si>
  <si>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</si>
  <si>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</si>
  <si>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</si>
  <si>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</si>
  <si>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</si>
  <si>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</si>
  <si>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</si>
  <si>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</si>
  <si>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</si>
  <si>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</si>
  <si>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</si>
  <si>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</si>
  <si>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</si>
  <si>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</si>
  <si>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</si>
  <si>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</si>
  <si>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</si>
  <si>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</si>
  <si>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</si>
  <si>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</si>
  <si>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</si>
  <si>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</si>
  <si>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</si>
  <si>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</si>
  <si>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</si>
  <si>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</si>
  <si>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</si>
  <si>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</si>
  <si>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</si>
  <si>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</si>
  <si>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</si>
  <si>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</si>
  <si>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</si>
  <si>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</si>
  <si>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</si>
  <si>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</si>
  <si>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</si>
  <si>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</si>
  <si>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</si>
  <si>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</si>
  <si>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</si>
  <si>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</si>
  <si>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</si>
  <si>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</si>
  <si>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</si>
  <si>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</si>
  <si>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</si>
  <si>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</si>
  <si>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</si>
  <si>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</si>
  <si>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</si>
  <si>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</si>
  <si>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</si>
  <si>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</si>
  <si>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</si>
  <si>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</si>
  <si>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</si>
  <si>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</si>
  <si>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</si>
  <si>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</si>
  <si>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</si>
  <si>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</si>
  <si>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</si>
  <si>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</si>
  <si>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</si>
  <si>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</si>
  <si>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</si>
  <si>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</si>
  <si>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</si>
  <si>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</si>
  <si>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</si>
  <si>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</si>
  <si>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</si>
  <si>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</si>
  <si>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</si>
  <si>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</si>
  <si>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</si>
  <si>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</si>
  <si>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</si>
  <si>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</si>
  <si>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</si>
  <si>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</si>
  <si>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</si>
  <si>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</si>
  <si>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</si>
  <si>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</si>
  <si>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</si>
  <si>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</si>
  <si>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</si>
  <si>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</si>
  <si>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</si>
  <si>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</si>
  <si>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</si>
  <si>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</si>
  <si>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</si>
  <si>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</si>
  <si>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</si>
  <si>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</si>
  <si>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</si>
  <si>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</si>
  <si>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</si>
  <si>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</si>
  <si>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</si>
  <si>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</si>
  <si>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</si>
  <si>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</si>
  <si>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</si>
  <si>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</si>
  <si>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</si>
  <si>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</si>
  <si>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</si>
  <si>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</si>
  <si>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</si>
  <si>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</si>
  <si>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</si>
  <si>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</si>
  <si>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</si>
  <si>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</si>
  <si>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Fondul de Pensii Administrat Privat Vital</t>
  </si>
  <si>
    <t>FONDUL DE PENSII PRIVATE AZT VIITORUL TAU</t>
  </si>
  <si>
    <t>Fond de Pensii Administrat Privat BRD</t>
  </si>
  <si>
    <t>Fondul de Pensii Administrat Privat Alico</t>
  </si>
  <si>
    <t>FOND DE PENSII ADMINISTRAT PRIVAT ING</t>
  </si>
  <si>
    <t>SITUAŢIA VENITURILOR ŞI CHELTUIELILOR la data de 30 iunie 2015</t>
  </si>
  <si>
    <t>Fond de Pensii Administrat Privat ARIPI</t>
  </si>
  <si>
    <t xml:space="preserve">Fond de Pensii Administrat Privat  BCR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</si>
</sst>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3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72" fontId="5" fillId="0" borderId="10" xfId="42" applyNumberFormat="1" applyFont="1" applyFill="1" applyBorder="1" applyAlignment="1" applyProtection="1">
      <alignment horizontal="justify" vertical="top" wrapText="1"/>
      <protection locked="0"/>
    </xf>
    <xf numFmtId="172" fontId="4" fillId="0" borderId="0" xfId="42" applyNumberFormat="1" applyFont="1" applyFill="1" applyBorder="1" applyAlignment="1" applyProtection="1">
      <alignment/>
      <protection locked="0"/>
    </xf>
    <xf numFmtId="172" fontId="4" fillId="0" borderId="11" xfId="42" applyNumberFormat="1" applyFont="1" applyFill="1" applyBorder="1" applyAlignment="1" applyProtection="1">
      <alignment horizontal="justify" vertical="top" wrapText="1"/>
      <protection locked="0"/>
    </xf>
    <xf numFmtId="172" fontId="4" fillId="0" borderId="11" xfId="42" applyNumberFormat="1" applyFont="1" applyFill="1" applyBorder="1" applyAlignment="1" applyProtection="1">
      <alignment horizontal="justify" wrapText="1"/>
      <protection locked="0"/>
    </xf>
    <xf numFmtId="172" fontId="5" fillId="0" borderId="11" xfId="42" applyNumberFormat="1" applyFont="1" applyFill="1" applyBorder="1" applyAlignment="1" applyProtection="1">
      <alignment horizontal="justify" vertical="top" wrapText="1"/>
      <protection locked="0"/>
    </xf>
    <xf numFmtId="172" fontId="5" fillId="0" borderId="12" xfId="42" applyNumberFormat="1" applyFont="1" applyFill="1" applyBorder="1" applyAlignment="1" applyProtection="1">
      <alignment horizontal="justify" vertical="top" wrapText="1"/>
      <protection locked="0"/>
    </xf>
    <xf numFmtId="172" fontId="4" fillId="0" borderId="12" xfId="42" applyNumberFormat="1" applyFont="1" applyFill="1" applyBorder="1" applyAlignment="1" applyProtection="1">
      <alignment horizontal="justify" vertical="top" wrapText="1"/>
      <protection locked="0"/>
    </xf>
    <xf numFmtId="172" fontId="4" fillId="0" borderId="13" xfId="42" applyNumberFormat="1" applyFont="1" applyFill="1" applyBorder="1" applyAlignment="1" applyProtection="1">
      <alignment horizontal="justify" vertical="top" wrapText="1"/>
      <protection locked="0"/>
    </xf>
    <xf numFmtId="172" fontId="5" fillId="0" borderId="14" xfId="42" applyNumberFormat="1" applyFont="1" applyFill="1" applyBorder="1" applyAlignment="1" applyProtection="1">
      <alignment horizontal="justify" wrapText="1"/>
      <protection locked="0"/>
    </xf>
    <xf numFmtId="172" fontId="4" fillId="0" borderId="15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16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11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17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42" applyNumberFormat="1" applyFont="1" applyFill="1" applyBorder="1" applyAlignment="1" applyProtection="1">
      <alignment horizontal="right" vertical="top" wrapText="1"/>
      <protection/>
    </xf>
    <xf numFmtId="172" fontId="5" fillId="0" borderId="19" xfId="42" applyNumberFormat="1" applyFont="1" applyFill="1" applyBorder="1" applyAlignment="1" applyProtection="1">
      <alignment horizontal="right" vertical="top" wrapText="1"/>
      <protection/>
    </xf>
    <xf numFmtId="172" fontId="5" fillId="0" borderId="12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4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12" xfId="42" applyNumberFormat="1" applyFont="1" applyFill="1" applyBorder="1" applyAlignment="1" applyProtection="1">
      <alignment horizontal="right" vertical="top" wrapText="1"/>
      <protection locked="0"/>
    </xf>
    <xf numFmtId="172" fontId="4" fillId="0" borderId="14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5" xfId="42" applyNumberFormat="1" applyFont="1" applyFill="1" applyBorder="1" applyAlignment="1" applyProtection="1">
      <alignment horizontal="right" vertical="top" wrapText="1"/>
      <protection/>
    </xf>
    <xf numFmtId="172" fontId="5" fillId="0" borderId="16" xfId="42" applyNumberFormat="1" applyFont="1" applyFill="1" applyBorder="1" applyAlignment="1" applyProtection="1">
      <alignment horizontal="right" vertical="top" wrapText="1"/>
      <protection/>
    </xf>
    <xf numFmtId="172" fontId="5" fillId="0" borderId="11" xfId="42" applyNumberFormat="1" applyFont="1" applyFill="1" applyBorder="1" applyAlignment="1" applyProtection="1">
      <alignment horizontal="right" vertical="top" wrapText="1"/>
      <protection/>
    </xf>
    <xf numFmtId="172" fontId="5" fillId="0" borderId="17" xfId="42" applyNumberFormat="1" applyFont="1" applyFill="1" applyBorder="1" applyAlignment="1" applyProtection="1">
      <alignment horizontal="right" vertical="top" wrapText="1"/>
      <protection/>
    </xf>
    <xf numFmtId="172" fontId="5" fillId="0" borderId="11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7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9" xfId="42" applyNumberFormat="1" applyFont="1" applyFill="1" applyBorder="1" applyAlignment="1" applyProtection="1">
      <alignment horizontal="right" vertical="top" wrapText="1"/>
      <protection locked="0"/>
    </xf>
    <xf numFmtId="172" fontId="5" fillId="0" borderId="12" xfId="42" applyNumberFormat="1" applyFont="1" applyFill="1" applyBorder="1" applyAlignment="1" applyProtection="1">
      <alignment horizontal="right" vertical="top" wrapText="1"/>
      <protection/>
    </xf>
    <xf numFmtId="172" fontId="5" fillId="0" borderId="14" xfId="42" applyNumberFormat="1" applyFont="1" applyFill="1" applyBorder="1" applyAlignment="1" applyProtection="1">
      <alignment horizontal="right" vertical="top" wrapText="1"/>
      <protection/>
    </xf>
    <xf numFmtId="172" fontId="5" fillId="0" borderId="13" xfId="42" applyNumberFormat="1" applyFont="1" applyFill="1" applyBorder="1" applyAlignment="1" applyProtection="1">
      <alignment horizontal="right" vertical="top" wrapText="1"/>
      <protection/>
    </xf>
    <xf numFmtId="172" fontId="5" fillId="0" borderId="20" xfId="42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wrapText="1"/>
      <protection locked="0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171" fontId="4" fillId="0" borderId="15" xfId="44" applyFont="1" applyFill="1" applyBorder="1" applyAlignment="1" applyProtection="1">
      <alignment horizontal="right" vertical="top" wrapText="1"/>
      <protection locked="0"/>
    </xf>
    <xf numFmtId="171" fontId="4" fillId="0" borderId="16" xfId="44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justify" wrapText="1"/>
      <protection locked="0"/>
    </xf>
    <xf numFmtId="172" fontId="4" fillId="0" borderId="11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7" xfId="44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 horizontal="justify" vertical="top" wrapText="1"/>
      <protection locked="0"/>
    </xf>
    <xf numFmtId="172" fontId="5" fillId="0" borderId="18" xfId="44" applyNumberFormat="1" applyFont="1" applyFill="1" applyBorder="1" applyAlignment="1" applyProtection="1">
      <alignment horizontal="right" vertical="top" wrapText="1"/>
      <protection/>
    </xf>
    <xf numFmtId="172" fontId="5" fillId="0" borderId="19" xfId="44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 applyProtection="1">
      <alignment horizontal="justify" vertical="top" wrapText="1"/>
      <protection locked="0"/>
    </xf>
    <xf numFmtId="172" fontId="5" fillId="0" borderId="12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4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5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6" xfId="44" applyNumberFormat="1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 locked="0"/>
    </xf>
    <xf numFmtId="172" fontId="4" fillId="0" borderId="12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4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5" xfId="44" applyNumberFormat="1" applyFont="1" applyFill="1" applyBorder="1" applyAlignment="1" applyProtection="1">
      <alignment horizontal="right" vertical="top" wrapText="1"/>
      <protection/>
    </xf>
    <xf numFmtId="172" fontId="5" fillId="0" borderId="16" xfId="44" applyNumberFormat="1" applyFont="1" applyFill="1" applyBorder="1" applyAlignment="1" applyProtection="1">
      <alignment horizontal="right" vertical="top" wrapText="1"/>
      <protection/>
    </xf>
    <xf numFmtId="49" fontId="4" fillId="0" borderId="11" xfId="0" applyNumberFormat="1" applyFont="1" applyFill="1" applyBorder="1" applyAlignment="1" applyProtection="1">
      <alignment horizontal="justify" vertical="top" wrapText="1"/>
      <protection locked="0"/>
    </xf>
    <xf numFmtId="172" fontId="5" fillId="0" borderId="11" xfId="44" applyNumberFormat="1" applyFont="1" applyFill="1" applyBorder="1" applyAlignment="1" applyProtection="1">
      <alignment horizontal="right" vertical="top" wrapText="1"/>
      <protection/>
    </xf>
    <xf numFmtId="172" fontId="5" fillId="0" borderId="17" xfId="44" applyNumberFormat="1" applyFont="1" applyFill="1" applyBorder="1" applyAlignment="1" applyProtection="1">
      <alignment horizontal="right" vertical="top" wrapText="1"/>
      <protection/>
    </xf>
    <xf numFmtId="172" fontId="5" fillId="0" borderId="11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7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9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2" xfId="44" applyNumberFormat="1" applyFont="1" applyFill="1" applyBorder="1" applyAlignment="1" applyProtection="1">
      <alignment horizontal="right" vertical="top" wrapText="1"/>
      <protection/>
    </xf>
    <xf numFmtId="172" fontId="5" fillId="0" borderId="14" xfId="44" applyNumberFormat="1" applyFont="1" applyFill="1" applyBorder="1" applyAlignment="1" applyProtection="1">
      <alignment horizontal="right" vertical="top" wrapText="1"/>
      <protection/>
    </xf>
    <xf numFmtId="49" fontId="4" fillId="0" borderId="13" xfId="0" applyNumberFormat="1" applyFont="1" applyFill="1" applyBorder="1" applyAlignment="1" applyProtection="1">
      <alignment horizontal="justify" vertical="top" wrapText="1"/>
      <protection locked="0"/>
    </xf>
    <xf numFmtId="171" fontId="5" fillId="0" borderId="13" xfId="44" applyFont="1" applyFill="1" applyBorder="1" applyAlignment="1" applyProtection="1">
      <alignment horizontal="right" vertical="top" wrapText="1"/>
      <protection/>
    </xf>
    <xf numFmtId="171" fontId="5" fillId="0" borderId="20" xfId="44" applyFont="1" applyFill="1" applyBorder="1" applyAlignment="1" applyProtection="1">
      <alignment horizontal="right" vertical="top" wrapText="1"/>
      <protection/>
    </xf>
    <xf numFmtId="172" fontId="5" fillId="0" borderId="10" xfId="44" applyNumberFormat="1" applyFont="1" applyFill="1" applyBorder="1" applyAlignment="1" applyProtection="1">
      <alignment horizontal="justify" vertical="top" wrapText="1"/>
      <protection locked="0"/>
    </xf>
    <xf numFmtId="172" fontId="5" fillId="0" borderId="12" xfId="44" applyNumberFormat="1" applyFont="1" applyFill="1" applyBorder="1" applyAlignment="1" applyProtection="1">
      <alignment horizontal="justify" vertical="top" wrapText="1"/>
      <protection locked="0"/>
    </xf>
    <xf numFmtId="172" fontId="5" fillId="0" borderId="14" xfId="44" applyNumberFormat="1" applyFont="1" applyFill="1" applyBorder="1" applyAlignment="1" applyProtection="1">
      <alignment horizontal="justify" wrapText="1"/>
      <protection locked="0"/>
    </xf>
    <xf numFmtId="172" fontId="4" fillId="0" borderId="11" xfId="44" applyNumberFormat="1" applyFont="1" applyFill="1" applyBorder="1" applyAlignment="1" applyProtection="1">
      <alignment horizontal="justify" vertical="top" wrapText="1"/>
      <protection locked="0"/>
    </xf>
    <xf numFmtId="172" fontId="4" fillId="0" borderId="11" xfId="44" applyNumberFormat="1" applyFont="1" applyFill="1" applyBorder="1" applyAlignment="1" applyProtection="1">
      <alignment horizontal="justify" wrapText="1"/>
      <protection locked="0"/>
    </xf>
    <xf numFmtId="172" fontId="5" fillId="0" borderId="11" xfId="44" applyNumberFormat="1" applyFont="1" applyFill="1" applyBorder="1" applyAlignment="1" applyProtection="1">
      <alignment horizontal="justify" vertical="top" wrapText="1"/>
      <protection locked="0"/>
    </xf>
    <xf numFmtId="172" fontId="4" fillId="0" borderId="12" xfId="44" applyNumberFormat="1" applyFont="1" applyFill="1" applyBorder="1" applyAlignment="1" applyProtection="1">
      <alignment horizontal="justify" vertical="top" wrapText="1"/>
      <protection locked="0"/>
    </xf>
    <xf numFmtId="172" fontId="4" fillId="0" borderId="13" xfId="44" applyNumberFormat="1" applyFont="1" applyFill="1" applyBorder="1" applyAlignment="1" applyProtection="1">
      <alignment horizontal="justify" vertical="top" wrapText="1"/>
      <protection locked="0"/>
    </xf>
    <xf numFmtId="172" fontId="5" fillId="0" borderId="13" xfId="44" applyNumberFormat="1" applyFont="1" applyFill="1" applyBorder="1" applyAlignment="1" applyProtection="1">
      <alignment horizontal="right" vertical="top" wrapText="1"/>
      <protection/>
    </xf>
    <xf numFmtId="172" fontId="5" fillId="0" borderId="20" xfId="44" applyNumberFormat="1" applyFont="1" applyFill="1" applyBorder="1" applyAlignment="1" applyProtection="1">
      <alignment horizontal="right" vertical="top" wrapText="1"/>
      <protection/>
    </xf>
    <xf numFmtId="172" fontId="5" fillId="0" borderId="10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11" xfId="44" applyNumberFormat="1" applyFont="1" applyFill="1" applyBorder="1" applyAlignment="1" applyProtection="1">
      <alignment horizontal="center" vertical="top" wrapText="1"/>
      <protection locked="0"/>
    </xf>
    <xf numFmtId="3" fontId="4" fillId="0" borderId="16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1" xfId="44" applyNumberFormat="1" applyFont="1" applyFill="1" applyBorder="1" applyAlignment="1" applyProtection="1">
      <alignment horizontal="center" wrapText="1"/>
      <protection locked="0"/>
    </xf>
    <xf numFmtId="3" fontId="4" fillId="0" borderId="17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1" xfId="44" applyNumberFormat="1" applyFont="1" applyFill="1" applyBorder="1" applyAlignment="1" applyProtection="1">
      <alignment horizontal="center" vertical="top" wrapText="1"/>
      <protection locked="0"/>
    </xf>
    <xf numFmtId="3" fontId="5" fillId="0" borderId="19" xfId="44" applyNumberFormat="1" applyFont="1" applyFill="1" applyBorder="1" applyAlignment="1" applyProtection="1">
      <alignment horizontal="right" vertical="top" wrapText="1"/>
      <protection/>
    </xf>
    <xf numFmtId="172" fontId="5" fillId="0" borderId="12" xfId="44" applyNumberFormat="1" applyFont="1" applyFill="1" applyBorder="1" applyAlignment="1" applyProtection="1">
      <alignment horizontal="center" vertical="top" wrapText="1"/>
      <protection locked="0"/>
    </xf>
    <xf numFmtId="3" fontId="5" fillId="0" borderId="14" xfId="44" applyNumberFormat="1" applyFont="1" applyFill="1" applyBorder="1" applyAlignment="1" applyProtection="1">
      <alignment horizontal="right" vertical="top" wrapText="1"/>
      <protection locked="0"/>
    </xf>
    <xf numFmtId="172" fontId="4" fillId="0" borderId="12" xfId="44" applyNumberFormat="1" applyFont="1" applyFill="1" applyBorder="1" applyAlignment="1" applyProtection="1">
      <alignment horizontal="center" vertical="top" wrapText="1"/>
      <protection locked="0"/>
    </xf>
    <xf numFmtId="3" fontId="4" fillId="0" borderId="14" xfId="44" applyNumberFormat="1" applyFont="1" applyFill="1" applyBorder="1" applyAlignment="1" applyProtection="1">
      <alignment horizontal="right" vertical="top" wrapText="1"/>
      <protection locked="0"/>
    </xf>
    <xf numFmtId="3" fontId="5" fillId="0" borderId="16" xfId="44" applyNumberFormat="1" applyFont="1" applyFill="1" applyBorder="1" applyAlignment="1" applyProtection="1">
      <alignment horizontal="right" vertical="top" wrapText="1"/>
      <protection/>
    </xf>
    <xf numFmtId="3" fontId="5" fillId="0" borderId="17" xfId="44" applyNumberFormat="1" applyFont="1" applyFill="1" applyBorder="1" applyAlignment="1" applyProtection="1">
      <alignment horizontal="right" vertical="top" wrapText="1"/>
      <protection/>
    </xf>
    <xf numFmtId="3" fontId="5" fillId="0" borderId="17" xfId="44" applyNumberFormat="1" applyFont="1" applyFill="1" applyBorder="1" applyAlignment="1" applyProtection="1">
      <alignment horizontal="right" vertical="top" wrapText="1"/>
      <protection locked="0"/>
    </xf>
    <xf numFmtId="3" fontId="5" fillId="0" borderId="19" xfId="44" applyNumberFormat="1" applyFont="1" applyFill="1" applyBorder="1" applyAlignment="1" applyProtection="1">
      <alignment horizontal="right" vertical="top" wrapText="1"/>
      <protection locked="0"/>
    </xf>
    <xf numFmtId="3" fontId="5" fillId="0" borderId="14" xfId="44" applyNumberFormat="1" applyFont="1" applyFill="1" applyBorder="1" applyAlignment="1" applyProtection="1">
      <alignment horizontal="right" vertical="top" wrapText="1"/>
      <protection/>
    </xf>
    <xf numFmtId="172" fontId="4" fillId="0" borderId="13" xfId="44" applyNumberFormat="1" applyFont="1" applyFill="1" applyBorder="1" applyAlignment="1" applyProtection="1">
      <alignment horizontal="center" vertical="top" wrapText="1"/>
      <protection locked="0"/>
    </xf>
    <xf numFmtId="3" fontId="5" fillId="0" borderId="20" xfId="44" applyNumberFormat="1" applyFont="1" applyFill="1" applyBorder="1" applyAlignment="1" applyProtection="1">
      <alignment horizontal="right" vertical="top" wrapText="1"/>
      <protection/>
    </xf>
    <xf numFmtId="14" fontId="5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5" fillId="34" borderId="24" xfId="0" applyFont="1" applyFill="1" applyBorder="1" applyAlignment="1" applyProtection="1">
      <alignment horizontal="center" vertical="top" wrapText="1"/>
      <protection locked="0"/>
    </xf>
    <xf numFmtId="0" fontId="5" fillId="34" borderId="25" xfId="0" applyFont="1" applyFill="1" applyBorder="1" applyAlignment="1" applyProtection="1">
      <alignment horizontal="center" vertical="top" wrapText="1"/>
      <protection locked="0"/>
    </xf>
    <xf numFmtId="172" fontId="5" fillId="34" borderId="26" xfId="42" applyNumberFormat="1" applyFont="1" applyFill="1" applyBorder="1" applyAlignment="1" applyProtection="1">
      <alignment horizontal="justify" wrapText="1"/>
      <protection locked="0"/>
    </xf>
    <xf numFmtId="172" fontId="4" fillId="34" borderId="27" xfId="42" applyNumberFormat="1" applyFont="1" applyFill="1" applyBorder="1" applyAlignment="1" applyProtection="1">
      <alignment horizontal="justify" wrapText="1"/>
      <protection locked="0"/>
    </xf>
    <xf numFmtId="172" fontId="4" fillId="34" borderId="27" xfId="42" applyNumberFormat="1" applyFont="1" applyFill="1" applyBorder="1" applyAlignment="1" applyProtection="1">
      <alignment horizontal="justify" vertical="top" wrapText="1"/>
      <protection locked="0"/>
    </xf>
    <xf numFmtId="172" fontId="6" fillId="34" borderId="27" xfId="42" applyNumberFormat="1" applyFont="1" applyFill="1" applyBorder="1" applyAlignment="1" applyProtection="1">
      <alignment horizontal="justify" vertical="top" wrapText="1"/>
      <protection locked="0"/>
    </xf>
    <xf numFmtId="172" fontId="5" fillId="34" borderId="27" xfId="42" applyNumberFormat="1" applyFont="1" applyFill="1" applyBorder="1" applyAlignment="1" applyProtection="1">
      <alignment horizontal="justify" vertical="top" wrapText="1"/>
      <protection locked="0"/>
    </xf>
    <xf numFmtId="172" fontId="7" fillId="34" borderId="27" xfId="42" applyNumberFormat="1" applyFont="1" applyFill="1" applyBorder="1" applyAlignment="1" applyProtection="1">
      <alignment horizontal="justify" vertical="top" wrapText="1"/>
      <protection locked="0"/>
    </xf>
    <xf numFmtId="172" fontId="7" fillId="34" borderId="27" xfId="42" applyNumberFormat="1" applyFont="1" applyFill="1" applyBorder="1" applyAlignment="1" applyProtection="1" quotePrefix="1">
      <alignment horizontal="justify" vertical="top" wrapText="1"/>
      <protection locked="0"/>
    </xf>
    <xf numFmtId="172" fontId="7" fillId="34" borderId="28" xfId="42" applyNumberFormat="1" applyFont="1" applyFill="1" applyBorder="1" applyAlignment="1" applyProtection="1" quotePrefix="1">
      <alignment horizontal="justify" vertical="top" wrapText="1"/>
      <protection locked="0"/>
    </xf>
    <xf numFmtId="14" fontId="5" fillId="34" borderId="23" xfId="0" applyNumberFormat="1" applyFont="1" applyFill="1" applyBorder="1" applyAlignment="1" applyProtection="1">
      <alignment horizontal="center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0" fontId="5" fillId="34" borderId="30" xfId="0" applyFont="1" applyFill="1" applyBorder="1" applyAlignment="1" applyProtection="1">
      <alignment horizontal="center" vertical="top" wrapText="1"/>
      <protection locked="0"/>
    </xf>
    <xf numFmtId="0" fontId="5" fillId="34" borderId="31" xfId="0" applyFont="1" applyFill="1" applyBorder="1" applyAlignment="1" applyProtection="1">
      <alignment horizontal="center" vertical="top" wrapText="1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center" vertical="center" wrapText="1"/>
      <protection locked="0"/>
    </xf>
    <xf numFmtId="0" fontId="5" fillId="34" borderId="33" xfId="0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0" fontId="5" fillId="34" borderId="34" xfId="0" applyFont="1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35" xfId="0" applyFont="1" applyFill="1" applyBorder="1" applyAlignment="1" applyProtection="1">
      <alignment horizontal="center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5" fillId="34" borderId="31" xfId="0" applyFont="1" applyFill="1" applyBorder="1" applyAlignment="1" applyProtection="1">
      <alignment horizontal="center" vertical="center" wrapText="1"/>
      <protection locked="0"/>
    </xf>
    <xf numFmtId="0" fontId="5" fillId="34" borderId="39" xfId="0" applyFont="1" applyFill="1" applyBorder="1" applyAlignment="1" applyProtection="1">
      <alignment horizontal="center" wrapText="1"/>
      <protection locked="0"/>
    </xf>
    <xf numFmtId="0" fontId="5" fillId="34" borderId="40" xfId="0" applyFont="1" applyFill="1" applyBorder="1" applyAlignment="1" applyProtection="1">
      <alignment horizontal="center" wrapText="1"/>
      <protection locked="0"/>
    </xf>
    <xf numFmtId="0" fontId="5" fillId="34" borderId="41" xfId="0" applyFont="1" applyFill="1" applyBorder="1" applyAlignment="1" applyProtection="1">
      <alignment horizontal="center" wrapText="1"/>
      <protection locked="0"/>
    </xf>
    <xf numFmtId="0" fontId="5" fillId="34" borderId="11" xfId="0" applyFont="1" applyFill="1" applyBorder="1" applyAlignment="1" applyProtection="1">
      <alignment horizont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wrapText="1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5" fillId="34" borderId="39" xfId="0" applyFont="1" applyFill="1" applyBorder="1" applyAlignment="1" applyProtection="1">
      <alignment vertical="center"/>
      <protection locked="0"/>
    </xf>
    <xf numFmtId="0" fontId="5" fillId="34" borderId="40" xfId="0" applyFont="1" applyFill="1" applyBorder="1" applyAlignment="1" applyProtection="1">
      <alignment vertical="center"/>
      <protection locked="0"/>
    </xf>
    <xf numFmtId="0" fontId="5" fillId="34" borderId="41" xfId="0" applyFont="1" applyFill="1" applyBorder="1" applyAlignment="1" applyProtection="1">
      <alignment vertical="center"/>
      <protection locked="0"/>
    </xf>
    <xf numFmtId="49" fontId="5" fillId="34" borderId="11" xfId="0" applyNumberFormat="1" applyFont="1" applyFill="1" applyBorder="1" applyAlignment="1" applyProtection="1">
      <alignment horizontal="left"/>
      <protection locked="0"/>
    </xf>
    <xf numFmtId="49" fontId="5" fillId="34" borderId="17" xfId="0" applyNumberFormat="1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left"/>
      <protection locked="0"/>
    </xf>
    <xf numFmtId="0" fontId="5" fillId="34" borderId="35" xfId="0" applyFont="1" applyFill="1" applyBorder="1" applyAlignment="1" applyProtection="1">
      <alignment horizontal="left"/>
      <protection locked="0"/>
    </xf>
    <xf numFmtId="0" fontId="5" fillId="34" borderId="36" xfId="0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horizontal="left" wrapText="1"/>
      <protection locked="0"/>
    </xf>
    <xf numFmtId="49" fontId="5" fillId="34" borderId="35" xfId="0" applyNumberFormat="1" applyFont="1" applyFill="1" applyBorder="1" applyAlignment="1" applyProtection="1">
      <alignment horizontal="left" wrapText="1"/>
      <protection locked="0"/>
    </xf>
    <xf numFmtId="49" fontId="5" fillId="34" borderId="36" xfId="0" applyNumberFormat="1" applyFont="1" applyFill="1" applyBorder="1" applyAlignment="1" applyProtection="1">
      <alignment horizontal="left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omma 3" xfId="46"/>
    <cellStyle name="Currency" xfId="47"/>
    <cellStyle name="Currency [0]" xfId="48"/>
    <cellStyle name="Explanatory Text" xfId="49"/>
    <cellStyle name="Good" xfId="50"/>
    <cellStyle name="headerStyle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D38" sqref="D38"/>
    </sheetView>
  </sheetViews>
  <sheetFormatPr defaultColWidth="9.140625" defaultRowHeight="12.75"/>
  <cols>
    <col min="1" max="1" width="37.8515625" style="37" customWidth="1"/>
    <col min="2" max="2" width="5.28125" style="4" bestFit="1" customWidth="1"/>
    <col min="3" max="3" width="14.28125" style="4" bestFit="1" customWidth="1"/>
    <col min="4" max="4" width="19.00390625" style="4" customWidth="1"/>
    <col min="5" max="16384" width="9.140625" style="4" customWidth="1"/>
  </cols>
  <sheetData>
    <row r="1" spans="1:4" ht="21.75" customHeight="1">
      <c r="A1" s="115"/>
      <c r="B1" s="142" t="s">
        <v>212</v>
      </c>
      <c r="C1" s="142"/>
      <c r="D1" s="142"/>
    </row>
    <row r="2" spans="1:4" ht="30.75" customHeight="1">
      <c r="A2" s="116"/>
      <c r="B2" s="123" t="s">
        <v>214</v>
      </c>
      <c r="C2" s="124"/>
      <c r="D2" s="125"/>
    </row>
    <row r="3" spans="1:4" ht="25.5" customHeight="1">
      <c r="A3" s="117" t="s">
        <v>0</v>
      </c>
      <c r="B3" s="117" t="s">
        <v>67</v>
      </c>
      <c r="C3" s="119" t="s">
        <v>26</v>
      </c>
      <c r="D3" s="120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00">
        <v>41820</v>
      </c>
      <c r="D5" s="100">
        <v>42185</v>
      </c>
    </row>
    <row r="6" spans="1:4" s="5" customFormat="1" ht="13.5" thickBot="1">
      <c r="A6" s="101" t="s">
        <v>1</v>
      </c>
      <c r="B6" s="102" t="s">
        <v>27</v>
      </c>
      <c r="C6" s="102" t="s">
        <v>2</v>
      </c>
      <c r="D6" s="102" t="s">
        <v>3</v>
      </c>
    </row>
    <row r="7" spans="1:4" s="7" customFormat="1" ht="12.75">
      <c r="A7" s="103" t="s">
        <v>66</v>
      </c>
      <c r="B7" s="72"/>
      <c r="C7" s="73"/>
      <c r="D7" s="74"/>
    </row>
    <row r="8" spans="1:4" s="7" customFormat="1" ht="12.75">
      <c r="A8" s="104" t="s">
        <v>28</v>
      </c>
      <c r="B8" s="75" t="s">
        <v>4</v>
      </c>
      <c r="C8" s="53">
        <v>0</v>
      </c>
      <c r="D8" s="53">
        <v>0</v>
      </c>
    </row>
    <row r="9" spans="1:4" s="7" customFormat="1" ht="25.5">
      <c r="A9" s="104" t="s">
        <v>29</v>
      </c>
      <c r="B9" s="76" t="s">
        <v>5</v>
      </c>
      <c r="C9" s="53">
        <v>14392055</v>
      </c>
      <c r="D9" s="53">
        <v>18180624</v>
      </c>
    </row>
    <row r="10" spans="1:4" s="7" customFormat="1" ht="12.75">
      <c r="A10" s="105" t="s">
        <v>30</v>
      </c>
      <c r="B10" s="75" t="s">
        <v>6</v>
      </c>
      <c r="C10" s="53">
        <v>153018699</v>
      </c>
      <c r="D10" s="53">
        <v>186060045</v>
      </c>
    </row>
    <row r="11" spans="1:4" s="7" customFormat="1" ht="25.5">
      <c r="A11" s="105" t="s">
        <v>31</v>
      </c>
      <c r="B11" s="75" t="s">
        <v>7</v>
      </c>
      <c r="C11" s="53">
        <v>323544</v>
      </c>
      <c r="D11" s="53">
        <v>765818</v>
      </c>
    </row>
    <row r="12" spans="1:4" s="7" customFormat="1" ht="12.75">
      <c r="A12" s="105" t="s">
        <v>32</v>
      </c>
      <c r="B12" s="75" t="s">
        <v>8</v>
      </c>
      <c r="C12" s="53">
        <v>43029338</v>
      </c>
      <c r="D12" s="53">
        <v>50161603</v>
      </c>
    </row>
    <row r="13" spans="1:4" s="7" customFormat="1" ht="25.5">
      <c r="A13" s="105" t="s">
        <v>33</v>
      </c>
      <c r="B13" s="75" t="s">
        <v>9</v>
      </c>
      <c r="C13" s="53">
        <v>366823642</v>
      </c>
      <c r="D13" s="53">
        <v>483080367</v>
      </c>
    </row>
    <row r="14" spans="1:4" s="7" customFormat="1" ht="25.5">
      <c r="A14" s="105" t="s">
        <v>34</v>
      </c>
      <c r="B14" s="75" t="s">
        <v>10</v>
      </c>
      <c r="C14" s="53">
        <v>0</v>
      </c>
      <c r="D14" s="53">
        <v>0</v>
      </c>
    </row>
    <row r="15" spans="1:4" s="7" customFormat="1" ht="25.5">
      <c r="A15" s="105" t="s">
        <v>35</v>
      </c>
      <c r="B15" s="75" t="s">
        <v>11</v>
      </c>
      <c r="C15" s="53">
        <v>0</v>
      </c>
      <c r="D15" s="53">
        <v>0</v>
      </c>
    </row>
    <row r="16" spans="1:4" s="7" customFormat="1" ht="25.5">
      <c r="A16" s="106" t="s">
        <v>36</v>
      </c>
      <c r="B16" s="77" t="s">
        <v>12</v>
      </c>
      <c r="C16" s="48">
        <v>577587278</v>
      </c>
      <c r="D16" s="49">
        <v>738248457</v>
      </c>
    </row>
    <row r="17" spans="1:4" s="7" customFormat="1" ht="12.75">
      <c r="A17" s="107" t="s">
        <v>37</v>
      </c>
      <c r="B17" s="73"/>
      <c r="C17" s="51"/>
      <c r="D17" s="52"/>
    </row>
    <row r="18" spans="1:4" s="7" customFormat="1" ht="25.5">
      <c r="A18" s="105" t="s">
        <v>38</v>
      </c>
      <c r="B18" s="75" t="s">
        <v>13</v>
      </c>
      <c r="C18" s="53">
        <v>15177</v>
      </c>
      <c r="D18" s="53">
        <v>212628</v>
      </c>
    </row>
    <row r="19" spans="1:4" s="7" customFormat="1" ht="12.75">
      <c r="A19" s="105" t="s">
        <v>39</v>
      </c>
      <c r="B19" s="75" t="s">
        <v>14</v>
      </c>
      <c r="C19" s="53">
        <v>0</v>
      </c>
      <c r="D19" s="53">
        <v>0</v>
      </c>
    </row>
    <row r="20" spans="1:4" s="7" customFormat="1" ht="38.25">
      <c r="A20" s="105" t="s">
        <v>40</v>
      </c>
      <c r="B20" s="75" t="s">
        <v>15</v>
      </c>
      <c r="C20" s="53">
        <v>443294022</v>
      </c>
      <c r="D20" s="53">
        <v>687622511</v>
      </c>
    </row>
    <row r="21" spans="1:4" s="7" customFormat="1" ht="25.5">
      <c r="A21" s="105" t="s">
        <v>41</v>
      </c>
      <c r="B21" s="75" t="s">
        <v>16</v>
      </c>
      <c r="C21" s="53">
        <v>6276935</v>
      </c>
      <c r="D21" s="53">
        <v>8752137</v>
      </c>
    </row>
    <row r="22" spans="1:4" s="7" customFormat="1" ht="25.5">
      <c r="A22" s="105" t="s">
        <v>42</v>
      </c>
      <c r="B22" s="75" t="s">
        <v>17</v>
      </c>
      <c r="C22" s="53">
        <v>0</v>
      </c>
      <c r="D22" s="53">
        <v>0</v>
      </c>
    </row>
    <row r="23" spans="1:4" s="7" customFormat="1" ht="25.5">
      <c r="A23" s="105" t="s">
        <v>43</v>
      </c>
      <c r="B23" s="75" t="s">
        <v>18</v>
      </c>
      <c r="C23" s="53">
        <v>0</v>
      </c>
      <c r="D23" s="53">
        <v>0</v>
      </c>
    </row>
    <row r="24" spans="1:4" s="7" customFormat="1" ht="25.5">
      <c r="A24" s="105" t="s">
        <v>44</v>
      </c>
      <c r="B24" s="75" t="s">
        <v>19</v>
      </c>
      <c r="C24" s="53">
        <v>0</v>
      </c>
      <c r="D24" s="53">
        <v>0</v>
      </c>
    </row>
    <row r="25" spans="1:4" s="7" customFormat="1" ht="25.5">
      <c r="A25" s="105" t="s">
        <v>45</v>
      </c>
      <c r="B25" s="75" t="s">
        <v>20</v>
      </c>
      <c r="C25" s="53">
        <v>0</v>
      </c>
      <c r="D25" s="53">
        <v>0</v>
      </c>
    </row>
    <row r="26" spans="1:4" s="7" customFormat="1" ht="25.5">
      <c r="A26" s="106" t="s">
        <v>46</v>
      </c>
      <c r="B26" s="77" t="s">
        <v>21</v>
      </c>
      <c r="C26" s="49">
        <v>449586134</v>
      </c>
      <c r="D26" s="49">
        <v>696587276</v>
      </c>
    </row>
    <row r="27" spans="1:4" s="7" customFormat="1" ht="25.5">
      <c r="A27" s="107" t="s">
        <v>47</v>
      </c>
      <c r="B27" s="78"/>
      <c r="C27" s="56"/>
      <c r="D27" s="57"/>
    </row>
    <row r="28" spans="1:4" s="7" customFormat="1" ht="12.75">
      <c r="A28" s="108" t="s">
        <v>48</v>
      </c>
      <c r="B28" s="75" t="s">
        <v>49</v>
      </c>
      <c r="C28" s="59">
        <v>128001144</v>
      </c>
      <c r="D28" s="59">
        <v>41661181</v>
      </c>
    </row>
    <row r="29" spans="1:4" s="7" customFormat="1" ht="12.75">
      <c r="A29" s="108" t="s">
        <v>50</v>
      </c>
      <c r="B29" s="75" t="s">
        <v>59</v>
      </c>
      <c r="C29" s="62">
        <v>0</v>
      </c>
      <c r="D29" s="62">
        <v>0</v>
      </c>
    </row>
    <row r="30" spans="1:4" s="7" customFormat="1" ht="25.5">
      <c r="A30" s="107" t="s">
        <v>51</v>
      </c>
      <c r="B30" s="77" t="s">
        <v>22</v>
      </c>
      <c r="C30" s="53">
        <v>0</v>
      </c>
      <c r="D30" s="53">
        <v>0</v>
      </c>
    </row>
    <row r="31" spans="1:4" s="7" customFormat="1" ht="25.5">
      <c r="A31" s="107" t="s">
        <v>52</v>
      </c>
      <c r="B31" s="77" t="s">
        <v>23</v>
      </c>
      <c r="C31" s="53">
        <v>0</v>
      </c>
      <c r="D31" s="53">
        <v>0</v>
      </c>
    </row>
    <row r="32" spans="1:4" s="7" customFormat="1" ht="25.5">
      <c r="A32" s="107" t="s">
        <v>53</v>
      </c>
      <c r="B32" s="73"/>
      <c r="C32" s="51"/>
      <c r="D32" s="52"/>
    </row>
    <row r="33" spans="1:4" s="7" customFormat="1" ht="12.75">
      <c r="A33" s="108" t="s">
        <v>54</v>
      </c>
      <c r="B33" s="75" t="s">
        <v>60</v>
      </c>
      <c r="C33" s="58">
        <v>0</v>
      </c>
      <c r="D33" s="59">
        <v>0</v>
      </c>
    </row>
    <row r="34" spans="1:4" s="7" customFormat="1" ht="12.75">
      <c r="A34" s="108" t="s">
        <v>55</v>
      </c>
      <c r="B34" s="75" t="s">
        <v>61</v>
      </c>
      <c r="C34" s="61">
        <v>0</v>
      </c>
      <c r="D34" s="62">
        <v>0</v>
      </c>
    </row>
    <row r="35" spans="1:4" s="7" customFormat="1" ht="12.75">
      <c r="A35" s="107" t="s">
        <v>56</v>
      </c>
      <c r="B35" s="77" t="s">
        <v>24</v>
      </c>
      <c r="C35" s="61">
        <v>577587278</v>
      </c>
      <c r="D35" s="62">
        <v>738248457</v>
      </c>
    </row>
    <row r="36" spans="1:4" s="7" customFormat="1" ht="12.75">
      <c r="A36" s="107" t="s">
        <v>57</v>
      </c>
      <c r="B36" s="77" t="s">
        <v>25</v>
      </c>
      <c r="C36" s="48">
        <v>449586134</v>
      </c>
      <c r="D36" s="49">
        <v>696587276</v>
      </c>
    </row>
    <row r="37" spans="1:4" s="7" customFormat="1" ht="25.5">
      <c r="A37" s="107" t="s">
        <v>58</v>
      </c>
      <c r="B37" s="73"/>
      <c r="C37" s="67"/>
      <c r="D37" s="68"/>
    </row>
    <row r="38" spans="1:4" s="7" customFormat="1" ht="12.75">
      <c r="A38" s="109" t="s">
        <v>64</v>
      </c>
      <c r="B38" s="75" t="s">
        <v>62</v>
      </c>
      <c r="C38" s="58">
        <v>128001144</v>
      </c>
      <c r="D38" s="59">
        <v>41661181</v>
      </c>
    </row>
    <row r="39" spans="1:4" s="7" customFormat="1" ht="13.5" thickBot="1">
      <c r="A39" s="110" t="s">
        <v>65</v>
      </c>
      <c r="B39" s="79" t="s">
        <v>63</v>
      </c>
      <c r="C39" s="80">
        <v>0</v>
      </c>
      <c r="D39" s="81">
        <v>0</v>
      </c>
    </row>
  </sheetData>
  <sheetProtection/>
  <mergeCells count="6">
    <mergeCell ref="A1:A2"/>
    <mergeCell ref="B3:B5"/>
    <mergeCell ref="C3:D4"/>
    <mergeCell ref="A3:A5"/>
    <mergeCell ref="B2:D2"/>
    <mergeCell ref="B1:D1"/>
  </mergeCells>
  <dataValidations count="1">
    <dataValidation type="whole" allowBlank="1" showInputMessage="1" showErrorMessage="1" promptTitle="Eroare format data" errorTitle="Eroare format data" error="Eroare format data" sqref="C8:D15 C30:D31 C18:D2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D16" sqref="D16"/>
    </sheetView>
  </sheetViews>
  <sheetFormatPr defaultColWidth="9.140625" defaultRowHeight="12.75"/>
  <cols>
    <col min="1" max="1" width="56.00390625" style="37" customWidth="1"/>
    <col min="2" max="2" width="5.28125" style="4" bestFit="1" customWidth="1"/>
    <col min="3" max="4" width="14.28125" style="4" bestFit="1" customWidth="1"/>
    <col min="5" max="16384" width="9.140625" style="4" customWidth="1"/>
  </cols>
  <sheetData>
    <row r="1" spans="1:4" ht="18.75" customHeight="1">
      <c r="A1" s="135"/>
      <c r="B1" s="140" t="s">
        <v>215</v>
      </c>
      <c r="C1" s="140"/>
      <c r="D1" s="141"/>
    </row>
    <row r="2" spans="1:4" ht="30.75" customHeight="1" thickBot="1">
      <c r="A2" s="136"/>
      <c r="B2" s="137" t="s">
        <v>214</v>
      </c>
      <c r="C2" s="138"/>
      <c r="D2" s="139"/>
    </row>
    <row r="3" spans="1:4" ht="25.5" customHeight="1">
      <c r="A3" s="117" t="s">
        <v>0</v>
      </c>
      <c r="B3" s="127" t="s">
        <v>67</v>
      </c>
      <c r="C3" s="128" t="s">
        <v>26</v>
      </c>
      <c r="D3" s="129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00">
        <v>41820</v>
      </c>
      <c r="D5" s="100">
        <v>42185</v>
      </c>
    </row>
    <row r="6" spans="1:4" s="5" customFormat="1" ht="13.5" thickBot="1">
      <c r="A6" s="101" t="s">
        <v>1</v>
      </c>
      <c r="B6" s="114" t="s">
        <v>27</v>
      </c>
      <c r="C6" s="114" t="s">
        <v>2</v>
      </c>
      <c r="D6" s="114" t="s">
        <v>3</v>
      </c>
    </row>
    <row r="7" spans="1:4" s="7" customFormat="1" ht="12.75">
      <c r="A7" s="103" t="s">
        <v>66</v>
      </c>
      <c r="B7" s="82"/>
      <c r="C7" s="73"/>
      <c r="D7" s="74"/>
    </row>
    <row r="8" spans="1:4" s="7" customFormat="1" ht="12.75">
      <c r="A8" s="104" t="s">
        <v>28</v>
      </c>
      <c r="B8" s="83" t="s">
        <v>4</v>
      </c>
      <c r="C8" s="84">
        <v>0</v>
      </c>
      <c r="D8" s="84">
        <v>0</v>
      </c>
    </row>
    <row r="9" spans="1:4" s="7" customFormat="1" ht="12.75">
      <c r="A9" s="104" t="s">
        <v>29</v>
      </c>
      <c r="B9" s="85" t="s">
        <v>5</v>
      </c>
      <c r="C9" s="86">
        <v>9653503</v>
      </c>
      <c r="D9" s="86">
        <v>11334952</v>
      </c>
    </row>
    <row r="10" spans="1:4" s="7" customFormat="1" ht="12.75">
      <c r="A10" s="105" t="s">
        <v>30</v>
      </c>
      <c r="B10" s="83" t="s">
        <v>6</v>
      </c>
      <c r="C10" s="86">
        <v>21356132</v>
      </c>
      <c r="D10" s="86">
        <v>24217337</v>
      </c>
    </row>
    <row r="11" spans="1:4" s="7" customFormat="1" ht="12.75">
      <c r="A11" s="105" t="s">
        <v>31</v>
      </c>
      <c r="B11" s="83" t="s">
        <v>7</v>
      </c>
      <c r="C11" s="86">
        <v>260049507</v>
      </c>
      <c r="D11" s="86">
        <v>372468978.54</v>
      </c>
    </row>
    <row r="12" spans="1:4" s="7" customFormat="1" ht="12.75">
      <c r="A12" s="105" t="s">
        <v>32</v>
      </c>
      <c r="B12" s="83" t="s">
        <v>8</v>
      </c>
      <c r="C12" s="86">
        <v>4724184</v>
      </c>
      <c r="D12" s="86">
        <v>4894953</v>
      </c>
    </row>
    <row r="13" spans="1:4" s="7" customFormat="1" ht="25.5">
      <c r="A13" s="105" t="s">
        <v>33</v>
      </c>
      <c r="B13" s="83" t="s">
        <v>9</v>
      </c>
      <c r="C13" s="86">
        <v>27541211</v>
      </c>
      <c r="D13" s="86">
        <v>55454964</v>
      </c>
    </row>
    <row r="14" spans="1:4" s="7" customFormat="1" ht="12.75">
      <c r="A14" s="105" t="s">
        <v>34</v>
      </c>
      <c r="B14" s="83" t="s">
        <v>10</v>
      </c>
      <c r="C14" s="86">
        <v>0</v>
      </c>
      <c r="D14" s="86">
        <v>0</v>
      </c>
    </row>
    <row r="15" spans="1:4" s="7" customFormat="1" ht="12.75">
      <c r="A15" s="105" t="s">
        <v>35</v>
      </c>
      <c r="B15" s="83" t="s">
        <v>11</v>
      </c>
      <c r="C15" s="86">
        <v>0</v>
      </c>
      <c r="D15" s="86">
        <v>0</v>
      </c>
    </row>
    <row r="16" spans="1:4" s="7" customFormat="1" ht="12.75">
      <c r="A16" s="106" t="s">
        <v>36</v>
      </c>
      <c r="B16" s="87" t="s">
        <v>12</v>
      </c>
      <c r="C16" s="88">
        <v>323324537</v>
      </c>
      <c r="D16" s="88">
        <v>468371184.54</v>
      </c>
    </row>
    <row r="17" spans="1:4" s="7" customFormat="1" ht="12.75">
      <c r="A17" s="107" t="s">
        <v>37</v>
      </c>
      <c r="B17" s="89"/>
      <c r="C17" s="90"/>
      <c r="D17" s="90"/>
    </row>
    <row r="18" spans="1:4" s="7" customFormat="1" ht="12.75">
      <c r="A18" s="105" t="s">
        <v>38</v>
      </c>
      <c r="B18" s="83" t="s">
        <v>13</v>
      </c>
      <c r="C18" s="84">
        <v>231245229</v>
      </c>
      <c r="D18" s="84">
        <v>384595804</v>
      </c>
    </row>
    <row r="19" spans="1:4" s="7" customFormat="1" ht="12.75">
      <c r="A19" s="105" t="s">
        <v>39</v>
      </c>
      <c r="B19" s="83" t="s">
        <v>14</v>
      </c>
      <c r="C19" s="86">
        <v>0</v>
      </c>
      <c r="D19" s="86">
        <v>0</v>
      </c>
    </row>
    <row r="20" spans="1:4" s="7" customFormat="1" ht="25.5">
      <c r="A20" s="105" t="s">
        <v>40</v>
      </c>
      <c r="B20" s="83" t="s">
        <v>15</v>
      </c>
      <c r="C20" s="86">
        <v>26141808</v>
      </c>
      <c r="D20" s="86">
        <v>54127043</v>
      </c>
    </row>
    <row r="21" spans="1:4" s="7" customFormat="1" ht="12.75">
      <c r="A21" s="105" t="s">
        <v>41</v>
      </c>
      <c r="B21" s="83" t="s">
        <v>16</v>
      </c>
      <c r="C21" s="86">
        <v>3728173</v>
      </c>
      <c r="D21" s="86">
        <v>5182933</v>
      </c>
    </row>
    <row r="22" spans="1:4" s="7" customFormat="1" ht="12.75">
      <c r="A22" s="105" t="s">
        <v>42</v>
      </c>
      <c r="B22" s="83" t="s">
        <v>17</v>
      </c>
      <c r="C22" s="86">
        <v>0</v>
      </c>
      <c r="D22" s="86">
        <v>0</v>
      </c>
    </row>
    <row r="23" spans="1:4" s="7" customFormat="1" ht="12.75">
      <c r="A23" s="105" t="s">
        <v>43</v>
      </c>
      <c r="B23" s="83" t="s">
        <v>18</v>
      </c>
      <c r="C23" s="86">
        <v>0</v>
      </c>
      <c r="D23" s="86">
        <v>0</v>
      </c>
    </row>
    <row r="24" spans="1:4" s="7" customFormat="1" ht="12.75">
      <c r="A24" s="105" t="s">
        <v>44</v>
      </c>
      <c r="B24" s="83" t="s">
        <v>19</v>
      </c>
      <c r="C24" s="86">
        <v>0</v>
      </c>
      <c r="D24" s="86">
        <v>0</v>
      </c>
    </row>
    <row r="25" spans="1:4" s="7" customFormat="1" ht="12.75">
      <c r="A25" s="105" t="s">
        <v>45</v>
      </c>
      <c r="B25" s="83" t="s">
        <v>20</v>
      </c>
      <c r="C25" s="86">
        <v>0</v>
      </c>
      <c r="D25" s="86">
        <v>0</v>
      </c>
    </row>
    <row r="26" spans="1:4" s="7" customFormat="1" ht="12.75">
      <c r="A26" s="106" t="s">
        <v>46</v>
      </c>
      <c r="B26" s="87" t="s">
        <v>21</v>
      </c>
      <c r="C26" s="88">
        <v>261115210</v>
      </c>
      <c r="D26" s="88">
        <v>443905780</v>
      </c>
    </row>
    <row r="27" spans="1:4" s="7" customFormat="1" ht="12.75">
      <c r="A27" s="107" t="s">
        <v>47</v>
      </c>
      <c r="B27" s="91"/>
      <c r="C27" s="92"/>
      <c r="D27" s="92"/>
    </row>
    <row r="28" spans="1:4" s="7" customFormat="1" ht="12.75">
      <c r="A28" s="108" t="s">
        <v>48</v>
      </c>
      <c r="B28" s="83" t="s">
        <v>49</v>
      </c>
      <c r="C28" s="93">
        <v>62209327</v>
      </c>
      <c r="D28" s="93">
        <v>24465404.54000002</v>
      </c>
    </row>
    <row r="29" spans="1:4" s="7" customFormat="1" ht="12.75">
      <c r="A29" s="108" t="s">
        <v>50</v>
      </c>
      <c r="B29" s="83" t="s">
        <v>59</v>
      </c>
      <c r="C29" s="94">
        <v>0</v>
      </c>
      <c r="D29" s="94">
        <v>0</v>
      </c>
    </row>
    <row r="30" spans="1:4" s="7" customFormat="1" ht="12.75">
      <c r="A30" s="107" t="s">
        <v>51</v>
      </c>
      <c r="B30" s="87" t="s">
        <v>22</v>
      </c>
      <c r="C30" s="95">
        <v>0</v>
      </c>
      <c r="D30" s="95">
        <v>0</v>
      </c>
    </row>
    <row r="31" spans="1:4" s="7" customFormat="1" ht="12.75">
      <c r="A31" s="107" t="s">
        <v>52</v>
      </c>
      <c r="B31" s="87" t="s">
        <v>23</v>
      </c>
      <c r="C31" s="96">
        <v>0</v>
      </c>
      <c r="D31" s="96">
        <v>0</v>
      </c>
    </row>
    <row r="32" spans="1:4" s="7" customFormat="1" ht="12.75">
      <c r="A32" s="107" t="s">
        <v>53</v>
      </c>
      <c r="B32" s="89"/>
      <c r="C32" s="90"/>
      <c r="D32" s="90"/>
    </row>
    <row r="33" spans="1:4" s="7" customFormat="1" ht="12.75">
      <c r="A33" s="108" t="s">
        <v>54</v>
      </c>
      <c r="B33" s="83" t="s">
        <v>60</v>
      </c>
      <c r="C33" s="93">
        <v>0</v>
      </c>
      <c r="D33" s="93">
        <v>0</v>
      </c>
    </row>
    <row r="34" spans="1:4" s="7" customFormat="1" ht="12.75">
      <c r="A34" s="108" t="s">
        <v>55</v>
      </c>
      <c r="B34" s="83" t="s">
        <v>61</v>
      </c>
      <c r="C34" s="94">
        <v>0</v>
      </c>
      <c r="D34" s="94">
        <v>0</v>
      </c>
    </row>
    <row r="35" spans="1:4" s="7" customFormat="1" ht="12.75">
      <c r="A35" s="107" t="s">
        <v>56</v>
      </c>
      <c r="B35" s="87" t="s">
        <v>24</v>
      </c>
      <c r="C35" s="94">
        <v>323324537</v>
      </c>
      <c r="D35" s="94">
        <v>468371184.54</v>
      </c>
    </row>
    <row r="36" spans="1:4" s="7" customFormat="1" ht="12.75">
      <c r="A36" s="107" t="s">
        <v>57</v>
      </c>
      <c r="B36" s="87" t="s">
        <v>25</v>
      </c>
      <c r="C36" s="88">
        <v>261115210</v>
      </c>
      <c r="D36" s="88">
        <v>443905780</v>
      </c>
    </row>
    <row r="37" spans="1:4" s="7" customFormat="1" ht="12.75">
      <c r="A37" s="107" t="s">
        <v>58</v>
      </c>
      <c r="B37" s="89"/>
      <c r="C37" s="97"/>
      <c r="D37" s="97"/>
    </row>
    <row r="38" spans="1:4" s="7" customFormat="1" ht="12.75">
      <c r="A38" s="109" t="s">
        <v>64</v>
      </c>
      <c r="B38" s="83" t="s">
        <v>62</v>
      </c>
      <c r="C38" s="93">
        <v>62209327</v>
      </c>
      <c r="D38" s="93">
        <v>24465404.54000002</v>
      </c>
    </row>
    <row r="39" spans="1:4" s="7" customFormat="1" ht="13.5" thickBot="1">
      <c r="A39" s="110" t="s">
        <v>65</v>
      </c>
      <c r="B39" s="98" t="s">
        <v>63</v>
      </c>
      <c r="C39" s="99">
        <v>0</v>
      </c>
      <c r="D39" s="99">
        <v>0</v>
      </c>
    </row>
  </sheetData>
  <sheetProtection/>
  <mergeCells count="6">
    <mergeCell ref="A1:A2"/>
    <mergeCell ref="C3:D4"/>
    <mergeCell ref="A3:A5"/>
    <mergeCell ref="B3:B5"/>
    <mergeCell ref="B2:D2"/>
    <mergeCell ref="B1:D1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17" sqref="G17:H17"/>
    </sheetView>
  </sheetViews>
  <sheetFormatPr defaultColWidth="9.140625" defaultRowHeight="12.75"/>
  <cols>
    <col min="1" max="1" width="48.28125" style="37" customWidth="1"/>
    <col min="2" max="2" width="5.28125" style="4" bestFit="1" customWidth="1"/>
    <col min="3" max="4" width="14.28125" style="4" bestFit="1" customWidth="1"/>
    <col min="5" max="16384" width="9.140625" style="4" customWidth="1"/>
  </cols>
  <sheetData>
    <row r="1" spans="1:4" ht="35.25" customHeight="1">
      <c r="A1" s="115"/>
      <c r="B1" s="133" t="s">
        <v>210</v>
      </c>
      <c r="C1" s="133"/>
      <c r="D1" s="133"/>
    </row>
    <row r="2" spans="1:4" ht="31.5" customHeight="1" thickBot="1">
      <c r="A2" s="116"/>
      <c r="B2" s="130" t="s">
        <v>214</v>
      </c>
      <c r="C2" s="131"/>
      <c r="D2" s="132"/>
    </row>
    <row r="3" spans="1:4" ht="25.5" customHeight="1">
      <c r="A3" s="117" t="s">
        <v>0</v>
      </c>
      <c r="B3" s="127" t="s">
        <v>67</v>
      </c>
      <c r="C3" s="128" t="s">
        <v>26</v>
      </c>
      <c r="D3" s="129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11">
        <v>41820</v>
      </c>
      <c r="D5" s="111">
        <v>42185</v>
      </c>
    </row>
    <row r="6" spans="1:4" s="5" customFormat="1" ht="13.5" thickBot="1">
      <c r="A6" s="101" t="s">
        <v>1</v>
      </c>
      <c r="B6" s="102" t="s">
        <v>27</v>
      </c>
      <c r="C6" s="112" t="s">
        <v>2</v>
      </c>
      <c r="D6" s="113" t="s">
        <v>3</v>
      </c>
    </row>
    <row r="7" spans="1:4" s="7" customFormat="1" ht="12.75">
      <c r="A7" s="103" t="s">
        <v>66</v>
      </c>
      <c r="B7" s="38"/>
      <c r="C7" s="39"/>
      <c r="D7" s="40"/>
    </row>
    <row r="8" spans="1:4" s="7" customFormat="1" ht="12.75">
      <c r="A8" s="104" t="s">
        <v>28</v>
      </c>
      <c r="B8" s="41" t="s">
        <v>4</v>
      </c>
      <c r="C8" s="42">
        <v>0</v>
      </c>
      <c r="D8" s="43">
        <v>0</v>
      </c>
    </row>
    <row r="9" spans="1:4" s="7" customFormat="1" ht="25.5">
      <c r="A9" s="104" t="s">
        <v>29</v>
      </c>
      <c r="B9" s="44" t="s">
        <v>5</v>
      </c>
      <c r="C9" s="45">
        <v>25077182</v>
      </c>
      <c r="D9" s="46">
        <v>60273983</v>
      </c>
    </row>
    <row r="10" spans="1:4" s="7" customFormat="1" ht="12.75">
      <c r="A10" s="105" t="s">
        <v>30</v>
      </c>
      <c r="B10" s="41" t="s">
        <v>6</v>
      </c>
      <c r="C10" s="45">
        <v>0</v>
      </c>
      <c r="D10" s="46">
        <v>0</v>
      </c>
    </row>
    <row r="11" spans="1:4" s="7" customFormat="1" ht="12.75">
      <c r="A11" s="105" t="s">
        <v>31</v>
      </c>
      <c r="B11" s="41" t="s">
        <v>7</v>
      </c>
      <c r="C11" s="45">
        <v>283364</v>
      </c>
      <c r="D11" s="46">
        <v>159588</v>
      </c>
    </row>
    <row r="12" spans="1:4" s="7" customFormat="1" ht="12.75">
      <c r="A12" s="105" t="s">
        <v>32</v>
      </c>
      <c r="B12" s="41" t="s">
        <v>8</v>
      </c>
      <c r="C12" s="45">
        <v>73004963</v>
      </c>
      <c r="D12" s="46">
        <v>84052469</v>
      </c>
    </row>
    <row r="13" spans="1:4" s="7" customFormat="1" ht="25.5">
      <c r="A13" s="105" t="s">
        <v>33</v>
      </c>
      <c r="B13" s="41" t="s">
        <v>9</v>
      </c>
      <c r="C13" s="45">
        <v>413080890</v>
      </c>
      <c r="D13" s="46">
        <v>687562029</v>
      </c>
    </row>
    <row r="14" spans="1:4" s="7" customFormat="1" ht="25.5">
      <c r="A14" s="105" t="s">
        <v>34</v>
      </c>
      <c r="B14" s="41" t="s">
        <v>10</v>
      </c>
      <c r="C14" s="45">
        <v>0</v>
      </c>
      <c r="D14" s="46">
        <v>0</v>
      </c>
    </row>
    <row r="15" spans="1:4" s="7" customFormat="1" ht="12.75">
      <c r="A15" s="105" t="s">
        <v>35</v>
      </c>
      <c r="B15" s="41" t="s">
        <v>11</v>
      </c>
      <c r="C15" s="45">
        <v>42885</v>
      </c>
      <c r="D15" s="46">
        <v>72316</v>
      </c>
    </row>
    <row r="16" spans="1:4" s="7" customFormat="1" ht="12.75">
      <c r="A16" s="106" t="s">
        <v>36</v>
      </c>
      <c r="B16" s="47" t="s">
        <v>12</v>
      </c>
      <c r="C16" s="48">
        <v>511489284</v>
      </c>
      <c r="D16" s="49">
        <v>832120385</v>
      </c>
    </row>
    <row r="17" spans="1:4" s="7" customFormat="1" ht="12.75">
      <c r="A17" s="107" t="s">
        <v>37</v>
      </c>
      <c r="B17" s="50"/>
      <c r="C17" s="51"/>
      <c r="D17" s="52"/>
    </row>
    <row r="18" spans="1:4" s="7" customFormat="1" ht="12.75">
      <c r="A18" s="105" t="s">
        <v>38</v>
      </c>
      <c r="B18" s="41" t="s">
        <v>13</v>
      </c>
      <c r="C18" s="53">
        <v>45755</v>
      </c>
      <c r="D18" s="54">
        <v>91600</v>
      </c>
    </row>
    <row r="19" spans="1:4" s="7" customFormat="1" ht="12.75">
      <c r="A19" s="105" t="s">
        <v>39</v>
      </c>
      <c r="B19" s="41" t="s">
        <v>14</v>
      </c>
      <c r="C19" s="45">
        <v>0</v>
      </c>
      <c r="D19" s="46">
        <v>0</v>
      </c>
    </row>
    <row r="20" spans="1:4" s="7" customFormat="1" ht="25.5">
      <c r="A20" s="105" t="s">
        <v>40</v>
      </c>
      <c r="B20" s="41" t="s">
        <v>15</v>
      </c>
      <c r="C20" s="45">
        <v>362899379</v>
      </c>
      <c r="D20" s="46">
        <v>770801868</v>
      </c>
    </row>
    <row r="21" spans="1:4" s="7" customFormat="1" ht="25.5">
      <c r="A21" s="105" t="s">
        <v>41</v>
      </c>
      <c r="B21" s="41" t="s">
        <v>16</v>
      </c>
      <c r="C21" s="45">
        <v>10250848</v>
      </c>
      <c r="D21" s="46">
        <v>13609551</v>
      </c>
    </row>
    <row r="22" spans="1:4" s="7" customFormat="1" ht="12.75">
      <c r="A22" s="105" t="s">
        <v>42</v>
      </c>
      <c r="B22" s="41" t="s">
        <v>17</v>
      </c>
      <c r="C22" s="45">
        <v>0</v>
      </c>
      <c r="D22" s="46">
        <v>0</v>
      </c>
    </row>
    <row r="23" spans="1:4" s="7" customFormat="1" ht="12.75">
      <c r="A23" s="105" t="s">
        <v>43</v>
      </c>
      <c r="B23" s="41" t="s">
        <v>18</v>
      </c>
      <c r="C23" s="45">
        <v>0</v>
      </c>
      <c r="D23" s="46">
        <v>0</v>
      </c>
    </row>
    <row r="24" spans="1:4" s="7" customFormat="1" ht="25.5">
      <c r="A24" s="105" t="s">
        <v>44</v>
      </c>
      <c r="B24" s="41" t="s">
        <v>19</v>
      </c>
      <c r="C24" s="45">
        <v>0</v>
      </c>
      <c r="D24" s="46">
        <v>0</v>
      </c>
    </row>
    <row r="25" spans="1:4" s="7" customFormat="1" ht="12.75">
      <c r="A25" s="105" t="s">
        <v>45</v>
      </c>
      <c r="B25" s="41" t="s">
        <v>20</v>
      </c>
      <c r="C25" s="45">
        <v>0</v>
      </c>
      <c r="D25" s="46">
        <v>0</v>
      </c>
    </row>
    <row r="26" spans="1:4" s="7" customFormat="1" ht="12.75">
      <c r="A26" s="106" t="s">
        <v>46</v>
      </c>
      <c r="B26" s="47" t="s">
        <v>21</v>
      </c>
      <c r="C26" s="48">
        <v>373195982</v>
      </c>
      <c r="D26" s="49">
        <v>784503019</v>
      </c>
    </row>
    <row r="27" spans="1:4" s="7" customFormat="1" ht="12.75">
      <c r="A27" s="107" t="s">
        <v>47</v>
      </c>
      <c r="B27" s="55"/>
      <c r="C27" s="56"/>
      <c r="D27" s="57"/>
    </row>
    <row r="28" spans="1:4" s="7" customFormat="1" ht="12.75">
      <c r="A28" s="108" t="s">
        <v>48</v>
      </c>
      <c r="B28" s="41" t="s">
        <v>49</v>
      </c>
      <c r="C28" s="58">
        <v>138293302</v>
      </c>
      <c r="D28" s="59">
        <v>47617366</v>
      </c>
    </row>
    <row r="29" spans="1:4" s="7" customFormat="1" ht="12.75">
      <c r="A29" s="108" t="s">
        <v>50</v>
      </c>
      <c r="B29" s="60" t="s">
        <v>59</v>
      </c>
      <c r="C29" s="61">
        <v>0</v>
      </c>
      <c r="D29" s="62">
        <v>0</v>
      </c>
    </row>
    <row r="30" spans="1:4" s="7" customFormat="1" ht="12.75">
      <c r="A30" s="107" t="s">
        <v>51</v>
      </c>
      <c r="B30" s="47" t="s">
        <v>22</v>
      </c>
      <c r="C30" s="63">
        <v>0</v>
      </c>
      <c r="D30" s="64">
        <v>0</v>
      </c>
    </row>
    <row r="31" spans="1:4" s="7" customFormat="1" ht="12.75">
      <c r="A31" s="107" t="s">
        <v>52</v>
      </c>
      <c r="B31" s="47" t="s">
        <v>23</v>
      </c>
      <c r="C31" s="65">
        <v>0</v>
      </c>
      <c r="D31" s="66">
        <v>0</v>
      </c>
    </row>
    <row r="32" spans="1:4" s="7" customFormat="1" ht="25.5">
      <c r="A32" s="107" t="s">
        <v>53</v>
      </c>
      <c r="B32" s="50"/>
      <c r="C32" s="51"/>
      <c r="D32" s="52"/>
    </row>
    <row r="33" spans="1:4" s="7" customFormat="1" ht="12.75">
      <c r="A33" s="108" t="s">
        <v>54</v>
      </c>
      <c r="B33" s="60" t="s">
        <v>60</v>
      </c>
      <c r="C33" s="58">
        <v>0</v>
      </c>
      <c r="D33" s="59">
        <v>0</v>
      </c>
    </row>
    <row r="34" spans="1:4" s="7" customFormat="1" ht="12.75">
      <c r="A34" s="108" t="s">
        <v>55</v>
      </c>
      <c r="B34" s="60" t="s">
        <v>61</v>
      </c>
      <c r="C34" s="61">
        <v>0</v>
      </c>
      <c r="D34" s="62">
        <v>0</v>
      </c>
    </row>
    <row r="35" spans="1:4" s="7" customFormat="1" ht="12.75">
      <c r="A35" s="107" t="s">
        <v>56</v>
      </c>
      <c r="B35" s="47" t="s">
        <v>24</v>
      </c>
      <c r="C35" s="61">
        <v>511489284</v>
      </c>
      <c r="D35" s="62">
        <v>832120385</v>
      </c>
    </row>
    <row r="36" spans="1:4" s="7" customFormat="1" ht="12.75">
      <c r="A36" s="107" t="s">
        <v>57</v>
      </c>
      <c r="B36" s="47" t="s">
        <v>25</v>
      </c>
      <c r="C36" s="48">
        <v>373195982</v>
      </c>
      <c r="D36" s="49">
        <v>784503019</v>
      </c>
    </row>
    <row r="37" spans="1:4" s="7" customFormat="1" ht="25.5">
      <c r="A37" s="107" t="s">
        <v>58</v>
      </c>
      <c r="B37" s="50"/>
      <c r="C37" s="67"/>
      <c r="D37" s="68"/>
    </row>
    <row r="38" spans="1:4" s="7" customFormat="1" ht="12.75">
      <c r="A38" s="109" t="s">
        <v>64</v>
      </c>
      <c r="B38" s="60" t="s">
        <v>62</v>
      </c>
      <c r="C38" s="58">
        <v>138293302</v>
      </c>
      <c r="D38" s="59">
        <v>47617366</v>
      </c>
    </row>
    <row r="39" spans="1:4" s="7" customFormat="1" ht="13.5" thickBot="1">
      <c r="A39" s="110" t="s">
        <v>65</v>
      </c>
      <c r="B39" s="69" t="s">
        <v>63</v>
      </c>
      <c r="C39" s="70">
        <v>0</v>
      </c>
      <c r="D39" s="71">
        <v>0</v>
      </c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D11" sqref="D11"/>
    </sheetView>
  </sheetViews>
  <sheetFormatPr defaultColWidth="9.140625" defaultRowHeight="12.75"/>
  <cols>
    <col min="1" max="1" width="56.00390625" style="37" customWidth="1"/>
    <col min="2" max="2" width="5.28125" style="4" bestFit="1" customWidth="1"/>
    <col min="3" max="4" width="14.28125" style="4" bestFit="1" customWidth="1"/>
    <col min="5" max="16384" width="9.140625" style="4" customWidth="1"/>
  </cols>
  <sheetData>
    <row r="1" spans="1:4" ht="18" customHeight="1">
      <c r="A1" s="115"/>
      <c r="B1" s="143" t="s">
        <v>216</v>
      </c>
      <c r="C1" s="144"/>
      <c r="D1" s="145"/>
    </row>
    <row r="2" spans="1:4" ht="28.5" customHeight="1">
      <c r="A2" s="116"/>
      <c r="B2" s="123" t="s">
        <v>214</v>
      </c>
      <c r="C2" s="124"/>
      <c r="D2" s="125"/>
    </row>
    <row r="3" spans="1:4" ht="25.5" customHeight="1">
      <c r="A3" s="117" t="s">
        <v>0</v>
      </c>
      <c r="B3" s="117" t="s">
        <v>67</v>
      </c>
      <c r="C3" s="119" t="s">
        <v>26</v>
      </c>
      <c r="D3" s="120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00">
        <v>41820</v>
      </c>
      <c r="D5" s="100">
        <v>42185</v>
      </c>
    </row>
    <row r="6" spans="1:4" s="5" customFormat="1" ht="13.5" thickBot="1">
      <c r="A6" s="101" t="s">
        <v>1</v>
      </c>
      <c r="B6" s="102" t="s">
        <v>27</v>
      </c>
      <c r="C6" s="102" t="s">
        <v>2</v>
      </c>
      <c r="D6" s="102" t="s">
        <v>3</v>
      </c>
    </row>
    <row r="7" spans="1:4" s="7" customFormat="1" ht="12.75">
      <c r="A7" s="103" t="s">
        <v>66</v>
      </c>
      <c r="B7" s="72"/>
      <c r="C7" s="73"/>
      <c r="D7" s="74"/>
    </row>
    <row r="8" spans="1:4" s="7" customFormat="1" ht="12.75">
      <c r="A8" s="104" t="s">
        <v>28</v>
      </c>
      <c r="B8" s="75" t="s">
        <v>4</v>
      </c>
      <c r="C8" s="53">
        <v>87116065</v>
      </c>
      <c r="D8" s="54">
        <v>136847168</v>
      </c>
    </row>
    <row r="9" spans="1:4" s="7" customFormat="1" ht="12.75">
      <c r="A9" s="104" t="s">
        <v>29</v>
      </c>
      <c r="B9" s="76" t="s">
        <v>5</v>
      </c>
      <c r="C9" s="45">
        <v>13153727</v>
      </c>
      <c r="D9" s="46">
        <v>14458186</v>
      </c>
    </row>
    <row r="10" spans="1:4" s="7" customFormat="1" ht="12.75">
      <c r="A10" s="105" t="s">
        <v>30</v>
      </c>
      <c r="B10" s="75" t="s">
        <v>6</v>
      </c>
      <c r="C10" s="45">
        <v>50780889</v>
      </c>
      <c r="D10" s="46">
        <v>69827820</v>
      </c>
    </row>
    <row r="11" spans="1:4" s="7" customFormat="1" ht="12.75">
      <c r="A11" s="105" t="s">
        <v>31</v>
      </c>
      <c r="B11" s="75" t="s">
        <v>7</v>
      </c>
      <c r="C11" s="45">
        <v>218007</v>
      </c>
      <c r="D11" s="46">
        <v>166328</v>
      </c>
    </row>
    <row r="12" spans="1:4" s="7" customFormat="1" ht="12.75">
      <c r="A12" s="105" t="s">
        <v>32</v>
      </c>
      <c r="B12" s="75" t="s">
        <v>8</v>
      </c>
      <c r="C12" s="45">
        <v>17265039</v>
      </c>
      <c r="D12" s="46">
        <v>21814504</v>
      </c>
    </row>
    <row r="13" spans="1:4" s="7" customFormat="1" ht="25.5">
      <c r="A13" s="105" t="s">
        <v>33</v>
      </c>
      <c r="B13" s="75" t="s">
        <v>9</v>
      </c>
      <c r="C13" s="45">
        <v>54490754</v>
      </c>
      <c r="D13" s="46">
        <v>77815731</v>
      </c>
    </row>
    <row r="14" spans="1:4" s="7" customFormat="1" ht="12.75">
      <c r="A14" s="105" t="s">
        <v>34</v>
      </c>
      <c r="B14" s="75" t="s">
        <v>10</v>
      </c>
      <c r="C14" s="45">
        <v>0</v>
      </c>
      <c r="D14" s="46">
        <v>0</v>
      </c>
    </row>
    <row r="15" spans="1:4" s="7" customFormat="1" ht="12.75">
      <c r="A15" s="105" t="s">
        <v>35</v>
      </c>
      <c r="B15" s="75" t="s">
        <v>11</v>
      </c>
      <c r="C15" s="45">
        <v>0</v>
      </c>
      <c r="D15" s="46">
        <v>0</v>
      </c>
    </row>
    <row r="16" spans="1:4" s="7" customFormat="1" ht="12.75">
      <c r="A16" s="106" t="s">
        <v>36</v>
      </c>
      <c r="B16" s="77" t="s">
        <v>12</v>
      </c>
      <c r="C16" s="48">
        <v>223024481</v>
      </c>
      <c r="D16" s="49">
        <v>320929737</v>
      </c>
    </row>
    <row r="17" spans="1:4" s="7" customFormat="1" ht="12.75">
      <c r="A17" s="107" t="s">
        <v>37</v>
      </c>
      <c r="B17" s="73"/>
      <c r="C17" s="51"/>
      <c r="D17" s="52"/>
    </row>
    <row r="18" spans="1:4" s="7" customFormat="1" ht="12.75">
      <c r="A18" s="105" t="s">
        <v>38</v>
      </c>
      <c r="B18" s="75" t="s">
        <v>13</v>
      </c>
      <c r="C18" s="53">
        <v>70212</v>
      </c>
      <c r="D18" s="54">
        <v>430160</v>
      </c>
    </row>
    <row r="19" spans="1:4" s="7" customFormat="1" ht="12.75">
      <c r="A19" s="105" t="s">
        <v>39</v>
      </c>
      <c r="B19" s="75" t="s">
        <v>14</v>
      </c>
      <c r="C19" s="45">
        <v>0</v>
      </c>
      <c r="D19" s="46">
        <v>0</v>
      </c>
    </row>
    <row r="20" spans="1:4" s="7" customFormat="1" ht="25.5">
      <c r="A20" s="105" t="s">
        <v>40</v>
      </c>
      <c r="B20" s="75" t="s">
        <v>15</v>
      </c>
      <c r="C20" s="45">
        <v>174929196</v>
      </c>
      <c r="D20" s="46">
        <v>297762683</v>
      </c>
    </row>
    <row r="21" spans="1:4" s="7" customFormat="1" ht="12.75">
      <c r="A21" s="105" t="s">
        <v>41</v>
      </c>
      <c r="B21" s="75" t="s">
        <v>16</v>
      </c>
      <c r="C21" s="45">
        <v>2623374</v>
      </c>
      <c r="D21" s="46">
        <v>3736862</v>
      </c>
    </row>
    <row r="22" spans="1:4" s="7" customFormat="1" ht="12.75">
      <c r="A22" s="105" t="s">
        <v>42</v>
      </c>
      <c r="B22" s="75" t="s">
        <v>17</v>
      </c>
      <c r="C22" s="45">
        <v>0</v>
      </c>
      <c r="D22" s="46">
        <v>0</v>
      </c>
    </row>
    <row r="23" spans="1:4" s="7" customFormat="1" ht="12.75">
      <c r="A23" s="105" t="s">
        <v>43</v>
      </c>
      <c r="B23" s="75" t="s">
        <v>18</v>
      </c>
      <c r="C23" s="45">
        <v>0</v>
      </c>
      <c r="D23" s="46">
        <v>0</v>
      </c>
    </row>
    <row r="24" spans="1:4" s="7" customFormat="1" ht="12.75">
      <c r="A24" s="105" t="s">
        <v>44</v>
      </c>
      <c r="B24" s="75" t="s">
        <v>19</v>
      </c>
      <c r="C24" s="45">
        <v>0</v>
      </c>
      <c r="D24" s="46">
        <v>0</v>
      </c>
    </row>
    <row r="25" spans="1:4" s="7" customFormat="1" ht="12.75">
      <c r="A25" s="105" t="s">
        <v>45</v>
      </c>
      <c r="B25" s="75" t="s">
        <v>20</v>
      </c>
      <c r="C25" s="45">
        <v>0</v>
      </c>
      <c r="D25" s="46">
        <v>0</v>
      </c>
    </row>
    <row r="26" spans="1:4" s="7" customFormat="1" ht="12.75">
      <c r="A26" s="106" t="s">
        <v>46</v>
      </c>
      <c r="B26" s="77" t="s">
        <v>21</v>
      </c>
      <c r="C26" s="48">
        <v>177622782</v>
      </c>
      <c r="D26" s="49">
        <v>301929705</v>
      </c>
    </row>
    <row r="27" spans="1:4" s="7" customFormat="1" ht="12.75">
      <c r="A27" s="107" t="s">
        <v>47</v>
      </c>
      <c r="B27" s="78"/>
      <c r="C27" s="56"/>
      <c r="D27" s="57"/>
    </row>
    <row r="28" spans="1:4" s="7" customFormat="1" ht="12.75">
      <c r="A28" s="108" t="s">
        <v>48</v>
      </c>
      <c r="B28" s="75" t="s">
        <v>49</v>
      </c>
      <c r="C28" s="58">
        <v>45401699</v>
      </c>
      <c r="D28" s="59">
        <v>19000032</v>
      </c>
    </row>
    <row r="29" spans="1:4" s="7" customFormat="1" ht="12.75">
      <c r="A29" s="108" t="s">
        <v>50</v>
      </c>
      <c r="B29" s="75" t="s">
        <v>59</v>
      </c>
      <c r="C29" s="61">
        <v>0</v>
      </c>
      <c r="D29" s="62">
        <v>0</v>
      </c>
    </row>
    <row r="30" spans="1:4" s="7" customFormat="1" ht="12.75">
      <c r="A30" s="107" t="s">
        <v>51</v>
      </c>
      <c r="B30" s="77" t="s">
        <v>22</v>
      </c>
      <c r="C30" s="63">
        <v>0</v>
      </c>
      <c r="D30" s="64"/>
    </row>
    <row r="31" spans="1:4" s="7" customFormat="1" ht="12.75">
      <c r="A31" s="107" t="s">
        <v>52</v>
      </c>
      <c r="B31" s="77" t="s">
        <v>23</v>
      </c>
      <c r="C31" s="65">
        <v>0</v>
      </c>
      <c r="D31" s="66">
        <v>0</v>
      </c>
    </row>
    <row r="32" spans="1:4" s="7" customFormat="1" ht="12.75">
      <c r="A32" s="107" t="s">
        <v>53</v>
      </c>
      <c r="B32" s="73"/>
      <c r="C32" s="51"/>
      <c r="D32" s="52"/>
    </row>
    <row r="33" spans="1:4" s="7" customFormat="1" ht="12.75">
      <c r="A33" s="108" t="s">
        <v>54</v>
      </c>
      <c r="B33" s="75" t="s">
        <v>60</v>
      </c>
      <c r="C33" s="58">
        <v>0</v>
      </c>
      <c r="D33" s="59">
        <v>0</v>
      </c>
    </row>
    <row r="34" spans="1:4" s="7" customFormat="1" ht="12.75">
      <c r="A34" s="108" t="s">
        <v>55</v>
      </c>
      <c r="B34" s="75" t="s">
        <v>61</v>
      </c>
      <c r="C34" s="61">
        <v>0</v>
      </c>
      <c r="D34" s="62">
        <v>0</v>
      </c>
    </row>
    <row r="35" spans="1:4" s="7" customFormat="1" ht="12.75">
      <c r="A35" s="107" t="s">
        <v>56</v>
      </c>
      <c r="B35" s="77" t="s">
        <v>24</v>
      </c>
      <c r="C35" s="61">
        <v>223024481</v>
      </c>
      <c r="D35" s="62">
        <v>320929737</v>
      </c>
    </row>
    <row r="36" spans="1:4" s="7" customFormat="1" ht="12.75">
      <c r="A36" s="107" t="s">
        <v>57</v>
      </c>
      <c r="B36" s="77" t="s">
        <v>25</v>
      </c>
      <c r="C36" s="48">
        <v>177622782</v>
      </c>
      <c r="D36" s="49">
        <v>301929705</v>
      </c>
    </row>
    <row r="37" spans="1:4" s="7" customFormat="1" ht="12.75">
      <c r="A37" s="107" t="s">
        <v>58</v>
      </c>
      <c r="B37" s="73"/>
      <c r="C37" s="67"/>
      <c r="D37" s="68"/>
    </row>
    <row r="38" spans="1:4" s="7" customFormat="1" ht="12.75">
      <c r="A38" s="109" t="s">
        <v>64</v>
      </c>
      <c r="B38" s="75" t="s">
        <v>62</v>
      </c>
      <c r="C38" s="58">
        <v>45401699</v>
      </c>
      <c r="D38" s="59">
        <v>19000032</v>
      </c>
    </row>
    <row r="39" spans="1:4" s="7" customFormat="1" ht="13.5" thickBot="1">
      <c r="A39" s="110" t="s">
        <v>65</v>
      </c>
      <c r="B39" s="79" t="s">
        <v>63</v>
      </c>
      <c r="C39" s="80">
        <v>0</v>
      </c>
      <c r="D39" s="81">
        <v>0</v>
      </c>
    </row>
  </sheetData>
  <sheetProtection/>
  <mergeCells count="6">
    <mergeCell ref="A1:A2"/>
    <mergeCell ref="B3:B5"/>
    <mergeCell ref="C3:D4"/>
    <mergeCell ref="A3:A5"/>
    <mergeCell ref="B2:D2"/>
    <mergeCell ref="B1:D1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6.00390625" style="37" customWidth="1"/>
    <col min="2" max="2" width="5.28125" style="4" bestFit="1" customWidth="1"/>
    <col min="3" max="3" width="13.140625" style="4" bestFit="1" customWidth="1"/>
    <col min="4" max="4" width="23.57421875" style="4" customWidth="1"/>
    <col min="5" max="16384" width="9.140625" style="4" customWidth="1"/>
  </cols>
  <sheetData>
    <row r="1" spans="1:4" ht="19.5" customHeight="1">
      <c r="A1" s="115"/>
      <c r="B1" s="134" t="s">
        <v>211</v>
      </c>
      <c r="C1" s="134"/>
      <c r="D1" s="134"/>
    </row>
    <row r="2" spans="1:4" ht="25.5" customHeight="1">
      <c r="A2" s="116"/>
      <c r="B2" s="123" t="s">
        <v>214</v>
      </c>
      <c r="C2" s="124"/>
      <c r="D2" s="125"/>
    </row>
    <row r="3" spans="1:4" ht="25.5" customHeight="1">
      <c r="A3" s="117" t="s">
        <v>0</v>
      </c>
      <c r="B3" s="117" t="s">
        <v>67</v>
      </c>
      <c r="C3" s="119" t="s">
        <v>26</v>
      </c>
      <c r="D3" s="120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00">
        <v>41820</v>
      </c>
      <c r="D5" s="100">
        <v>42185</v>
      </c>
    </row>
    <row r="6" spans="1:4" s="5" customFormat="1" ht="13.5" thickBot="1">
      <c r="A6" s="101" t="s">
        <v>1</v>
      </c>
      <c r="B6" s="102" t="s">
        <v>27</v>
      </c>
      <c r="C6" s="102" t="s">
        <v>2</v>
      </c>
      <c r="D6" s="102" t="s">
        <v>3</v>
      </c>
    </row>
    <row r="7" spans="1:4" s="7" customFormat="1" ht="12.75">
      <c r="A7" s="103" t="s">
        <v>66</v>
      </c>
      <c r="B7" s="72"/>
      <c r="C7" s="73"/>
      <c r="D7" s="74"/>
    </row>
    <row r="8" spans="1:4" s="7" customFormat="1" ht="12.75">
      <c r="A8" s="104" t="s">
        <v>28</v>
      </c>
      <c r="B8" s="75" t="s">
        <v>4</v>
      </c>
      <c r="C8" s="53">
        <v>40364481</v>
      </c>
      <c r="D8" s="54">
        <v>52350419.14</v>
      </c>
    </row>
    <row r="9" spans="1:4" s="7" customFormat="1" ht="12.75">
      <c r="A9" s="104" t="s">
        <v>29</v>
      </c>
      <c r="B9" s="76" t="s">
        <v>5</v>
      </c>
      <c r="C9" s="45">
        <v>43026871</v>
      </c>
      <c r="D9" s="54">
        <v>80157080.37</v>
      </c>
    </row>
    <row r="10" spans="1:4" s="7" customFormat="1" ht="12.75">
      <c r="A10" s="105" t="s">
        <v>30</v>
      </c>
      <c r="B10" s="75" t="s">
        <v>6</v>
      </c>
      <c r="C10" s="45">
        <v>0</v>
      </c>
      <c r="D10" s="54">
        <v>0</v>
      </c>
    </row>
    <row r="11" spans="1:4" s="7" customFormat="1" ht="12.75">
      <c r="A11" s="105" t="s">
        <v>31</v>
      </c>
      <c r="B11" s="75" t="s">
        <v>7</v>
      </c>
      <c r="C11" s="45">
        <v>0</v>
      </c>
      <c r="D11" s="54">
        <v>0</v>
      </c>
    </row>
    <row r="12" spans="1:4" s="7" customFormat="1" ht="12.75">
      <c r="A12" s="105" t="s">
        <v>32</v>
      </c>
      <c r="B12" s="75" t="s">
        <v>8</v>
      </c>
      <c r="C12" s="45">
        <v>1352687</v>
      </c>
      <c r="D12" s="54">
        <v>1687490.59</v>
      </c>
    </row>
    <row r="13" spans="1:4" s="7" customFormat="1" ht="25.5">
      <c r="A13" s="105" t="s">
        <v>33</v>
      </c>
      <c r="B13" s="75" t="s">
        <v>9</v>
      </c>
      <c r="C13" s="45">
        <v>1405980</v>
      </c>
      <c r="D13" s="54">
        <v>4998529.59</v>
      </c>
    </row>
    <row r="14" spans="1:4" s="7" customFormat="1" ht="12.75">
      <c r="A14" s="105" t="s">
        <v>34</v>
      </c>
      <c r="B14" s="75" t="s">
        <v>10</v>
      </c>
      <c r="C14" s="45">
        <v>0</v>
      </c>
      <c r="D14" s="54">
        <v>0</v>
      </c>
    </row>
    <row r="15" spans="1:4" s="7" customFormat="1" ht="12.75">
      <c r="A15" s="105" t="s">
        <v>35</v>
      </c>
      <c r="B15" s="75" t="s">
        <v>11</v>
      </c>
      <c r="C15" s="45">
        <v>0</v>
      </c>
      <c r="D15" s="54">
        <v>0</v>
      </c>
    </row>
    <row r="16" spans="1:4" s="7" customFormat="1" ht="12.75">
      <c r="A16" s="106" t="s">
        <v>36</v>
      </c>
      <c r="B16" s="77" t="s">
        <v>12</v>
      </c>
      <c r="C16" s="48">
        <f>SUM(C8:C15)</f>
        <v>86150019</v>
      </c>
      <c r="D16" s="49">
        <f>SUM(D8:D15)</f>
        <v>139193519.69</v>
      </c>
    </row>
    <row r="17" spans="1:4" s="7" customFormat="1" ht="12.75">
      <c r="A17" s="107" t="s">
        <v>37</v>
      </c>
      <c r="B17" s="73"/>
      <c r="C17" s="51"/>
      <c r="D17" s="52"/>
    </row>
    <row r="18" spans="1:4" s="7" customFormat="1" ht="12.75">
      <c r="A18" s="105" t="s">
        <v>38</v>
      </c>
      <c r="B18" s="75" t="s">
        <v>13</v>
      </c>
      <c r="C18" s="53">
        <v>58756498</v>
      </c>
      <c r="D18" s="54">
        <v>125103532.88</v>
      </c>
    </row>
    <row r="19" spans="1:4" s="7" customFormat="1" ht="12.75">
      <c r="A19" s="105" t="s">
        <v>39</v>
      </c>
      <c r="B19" s="75" t="s">
        <v>14</v>
      </c>
      <c r="C19" s="45"/>
      <c r="D19" s="46"/>
    </row>
    <row r="20" spans="1:4" s="7" customFormat="1" ht="25.5">
      <c r="A20" s="105" t="s">
        <v>40</v>
      </c>
      <c r="B20" s="75" t="s">
        <v>15</v>
      </c>
      <c r="C20" s="45">
        <v>1838267</v>
      </c>
      <c r="D20" s="46">
        <v>5026504.98</v>
      </c>
    </row>
    <row r="21" spans="1:4" s="7" customFormat="1" ht="12.75">
      <c r="A21" s="105" t="s">
        <v>41</v>
      </c>
      <c r="B21" s="75" t="s">
        <v>16</v>
      </c>
      <c r="C21" s="45">
        <v>1281871</v>
      </c>
      <c r="D21" s="46">
        <v>1895852.43</v>
      </c>
    </row>
    <row r="22" spans="1:4" s="7" customFormat="1" ht="12.75">
      <c r="A22" s="105" t="s">
        <v>42</v>
      </c>
      <c r="B22" s="75" t="s">
        <v>17</v>
      </c>
      <c r="C22" s="45">
        <v>0</v>
      </c>
      <c r="D22" s="46">
        <v>0</v>
      </c>
    </row>
    <row r="23" spans="1:4" s="7" customFormat="1" ht="12.75">
      <c r="A23" s="105" t="s">
        <v>43</v>
      </c>
      <c r="B23" s="75" t="s">
        <v>18</v>
      </c>
      <c r="C23" s="45">
        <v>0</v>
      </c>
      <c r="D23" s="46">
        <v>0</v>
      </c>
    </row>
    <row r="24" spans="1:4" s="7" customFormat="1" ht="12.75">
      <c r="A24" s="105" t="s">
        <v>44</v>
      </c>
      <c r="B24" s="75" t="s">
        <v>19</v>
      </c>
      <c r="C24" s="45">
        <v>0</v>
      </c>
      <c r="D24" s="46">
        <v>0</v>
      </c>
    </row>
    <row r="25" spans="1:4" s="7" customFormat="1" ht="12.75">
      <c r="A25" s="105" t="s">
        <v>45</v>
      </c>
      <c r="B25" s="75" t="s">
        <v>20</v>
      </c>
      <c r="C25" s="45">
        <v>0</v>
      </c>
      <c r="D25" s="46">
        <v>0</v>
      </c>
    </row>
    <row r="26" spans="1:4" s="7" customFormat="1" ht="12.75">
      <c r="A26" s="106" t="s">
        <v>46</v>
      </c>
      <c r="B26" s="77" t="s">
        <v>21</v>
      </c>
      <c r="C26" s="48">
        <f>SUM(C18:C25)</f>
        <v>61876636</v>
      </c>
      <c r="D26" s="49">
        <f>SUM(D18:D25)</f>
        <v>132025890.29</v>
      </c>
    </row>
    <row r="27" spans="1:4" s="7" customFormat="1" ht="12.75">
      <c r="A27" s="107" t="s">
        <v>47</v>
      </c>
      <c r="B27" s="78"/>
      <c r="C27" s="56"/>
      <c r="D27" s="57"/>
    </row>
    <row r="28" spans="1:4" s="7" customFormat="1" ht="12.75">
      <c r="A28" s="108" t="s">
        <v>48</v>
      </c>
      <c r="B28" s="75" t="s">
        <v>49</v>
      </c>
      <c r="C28" s="58">
        <f>IF(C16&gt;C26,C16-C26,0)</f>
        <v>24273383</v>
      </c>
      <c r="D28" s="59">
        <f>IF(D16&gt;D26,D16-D26,0)</f>
        <v>7167629.399999991</v>
      </c>
    </row>
    <row r="29" spans="1:4" s="7" customFormat="1" ht="12.75">
      <c r="A29" s="108" t="s">
        <v>50</v>
      </c>
      <c r="B29" s="75" t="s">
        <v>59</v>
      </c>
      <c r="C29" s="61">
        <f>IF(C26&gt;C16,C26-C16,0)</f>
        <v>0</v>
      </c>
      <c r="D29" s="62">
        <f>IF(D26&gt;D16,D26-D16,0)</f>
        <v>0</v>
      </c>
    </row>
    <row r="30" spans="1:4" s="7" customFormat="1" ht="12.75">
      <c r="A30" s="107" t="s">
        <v>51</v>
      </c>
      <c r="B30" s="77" t="s">
        <v>22</v>
      </c>
      <c r="C30" s="63">
        <v>0</v>
      </c>
      <c r="D30" s="64">
        <v>0</v>
      </c>
    </row>
    <row r="31" spans="1:4" s="7" customFormat="1" ht="12.75">
      <c r="A31" s="107" t="s">
        <v>52</v>
      </c>
      <c r="B31" s="77" t="s">
        <v>23</v>
      </c>
      <c r="C31" s="65">
        <v>0</v>
      </c>
      <c r="D31" s="66">
        <v>0</v>
      </c>
    </row>
    <row r="32" spans="1:4" s="7" customFormat="1" ht="12.75">
      <c r="A32" s="107" t="s">
        <v>53</v>
      </c>
      <c r="B32" s="73"/>
      <c r="C32" s="51"/>
      <c r="D32" s="52"/>
    </row>
    <row r="33" spans="1:4" s="7" customFormat="1" ht="12.75">
      <c r="A33" s="108" t="s">
        <v>54</v>
      </c>
      <c r="B33" s="75" t="s">
        <v>60</v>
      </c>
      <c r="C33" s="58">
        <f>IF(C30&gt;C31,C30-C31,0)</f>
        <v>0</v>
      </c>
      <c r="D33" s="59">
        <f>IF(D30&gt;D31,D30-D31,0)</f>
        <v>0</v>
      </c>
    </row>
    <row r="34" spans="1:4" s="7" customFormat="1" ht="12.75">
      <c r="A34" s="108" t="s">
        <v>55</v>
      </c>
      <c r="B34" s="75" t="s">
        <v>61</v>
      </c>
      <c r="C34" s="61">
        <f>IF(C31&gt;C30,C31-C30,0)</f>
        <v>0</v>
      </c>
      <c r="D34" s="62">
        <f>IF(D31&gt;D30,D31-D30,0)</f>
        <v>0</v>
      </c>
    </row>
    <row r="35" spans="1:4" s="7" customFormat="1" ht="12.75">
      <c r="A35" s="107" t="s">
        <v>56</v>
      </c>
      <c r="B35" s="77" t="s">
        <v>24</v>
      </c>
      <c r="C35" s="61">
        <f>C16+C30</f>
        <v>86150019</v>
      </c>
      <c r="D35" s="62">
        <f>D16+D30</f>
        <v>139193519.69</v>
      </c>
    </row>
    <row r="36" spans="1:4" s="7" customFormat="1" ht="12.75">
      <c r="A36" s="107" t="s">
        <v>57</v>
      </c>
      <c r="B36" s="77" t="s">
        <v>25</v>
      </c>
      <c r="C36" s="48">
        <f>C26+C31</f>
        <v>61876636</v>
      </c>
      <c r="D36" s="49">
        <f>D26+D31</f>
        <v>132025890.29</v>
      </c>
    </row>
    <row r="37" spans="1:4" s="7" customFormat="1" ht="12.75">
      <c r="A37" s="107" t="s">
        <v>58</v>
      </c>
      <c r="B37" s="73"/>
      <c r="C37" s="67"/>
      <c r="D37" s="68"/>
    </row>
    <row r="38" spans="1:4" s="7" customFormat="1" ht="12.75">
      <c r="A38" s="109" t="s">
        <v>64</v>
      </c>
      <c r="B38" s="75" t="s">
        <v>62</v>
      </c>
      <c r="C38" s="58">
        <f>IF(C35&gt;C36,C35-C36,0)</f>
        <v>24273383</v>
      </c>
      <c r="D38" s="59">
        <f>IF(D35&gt;D36,D35-D36,0)</f>
        <v>7167629.399999991</v>
      </c>
    </row>
    <row r="39" spans="1:4" s="7" customFormat="1" ht="13.5" thickBot="1">
      <c r="A39" s="110" t="s">
        <v>65</v>
      </c>
      <c r="B39" s="79" t="s">
        <v>63</v>
      </c>
      <c r="C39" s="80">
        <f>IF(C36&gt;C35,C36-C35,0)</f>
        <v>0</v>
      </c>
      <c r="D39" s="81">
        <f>IF(D36&gt;D35,D36-D35,0)</f>
        <v>0</v>
      </c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H18" sqref="H18"/>
    </sheetView>
  </sheetViews>
  <sheetFormatPr defaultColWidth="9.140625" defaultRowHeight="12.75"/>
  <cols>
    <col min="1" max="1" width="56.00390625" style="37" customWidth="1"/>
    <col min="2" max="2" width="5.28125" style="4" bestFit="1" customWidth="1"/>
    <col min="3" max="4" width="16.00390625" style="4" bestFit="1" customWidth="1"/>
    <col min="5" max="16384" width="9.140625" style="4" customWidth="1"/>
  </cols>
  <sheetData>
    <row r="1" spans="1:4" ht="22.5" customHeight="1">
      <c r="A1" s="135"/>
      <c r="B1" s="146" t="s">
        <v>213</v>
      </c>
      <c r="C1" s="147"/>
      <c r="D1" s="148"/>
    </row>
    <row r="2" spans="1:4" ht="40.5" customHeight="1">
      <c r="A2" s="136"/>
      <c r="B2" s="123" t="s">
        <v>214</v>
      </c>
      <c r="C2" s="124"/>
      <c r="D2" s="125"/>
    </row>
    <row r="3" spans="1:4" ht="25.5" customHeight="1">
      <c r="A3" s="117" t="s">
        <v>0</v>
      </c>
      <c r="B3" s="117" t="s">
        <v>67</v>
      </c>
      <c r="C3" s="119" t="s">
        <v>26</v>
      </c>
      <c r="D3" s="120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00">
        <v>41820</v>
      </c>
      <c r="D5" s="100">
        <v>42185</v>
      </c>
    </row>
    <row r="6" spans="1:4" s="5" customFormat="1" ht="13.5" thickBot="1">
      <c r="A6" s="101" t="s">
        <v>1</v>
      </c>
      <c r="B6" s="102" t="s">
        <v>27</v>
      </c>
      <c r="C6" s="102" t="s">
        <v>2</v>
      </c>
      <c r="D6" s="102" t="s">
        <v>3</v>
      </c>
    </row>
    <row r="7" spans="1:4" s="7" customFormat="1" ht="12.75">
      <c r="A7" s="103" t="s">
        <v>66</v>
      </c>
      <c r="B7" s="72"/>
      <c r="C7" s="73"/>
      <c r="D7" s="74"/>
    </row>
    <row r="8" spans="1:4" s="7" customFormat="1" ht="12.75">
      <c r="A8" s="104" t="s">
        <v>28</v>
      </c>
      <c r="B8" s="75" t="s">
        <v>4</v>
      </c>
      <c r="C8" s="54">
        <v>701975999</v>
      </c>
      <c r="D8" s="54">
        <v>1012343805</v>
      </c>
    </row>
    <row r="9" spans="1:4" s="7" customFormat="1" ht="12.75">
      <c r="A9" s="104" t="s">
        <v>29</v>
      </c>
      <c r="B9" s="76" t="s">
        <v>5</v>
      </c>
      <c r="C9" s="46">
        <v>4527522</v>
      </c>
      <c r="D9" s="46">
        <v>3032962</v>
      </c>
    </row>
    <row r="10" spans="1:4" s="7" customFormat="1" ht="12.75">
      <c r="A10" s="105" t="s">
        <v>30</v>
      </c>
      <c r="B10" s="75" t="s">
        <v>6</v>
      </c>
      <c r="C10" s="46">
        <v>102500499</v>
      </c>
      <c r="D10" s="46">
        <v>133210044</v>
      </c>
    </row>
    <row r="11" spans="1:4" s="7" customFormat="1" ht="12.75">
      <c r="A11" s="105" t="s">
        <v>31</v>
      </c>
      <c r="B11" s="75" t="s">
        <v>7</v>
      </c>
      <c r="C11" s="46">
        <v>7058211</v>
      </c>
      <c r="D11" s="46">
        <v>2036726</v>
      </c>
    </row>
    <row r="12" spans="1:4" s="7" customFormat="1" ht="12.75">
      <c r="A12" s="105" t="s">
        <v>32</v>
      </c>
      <c r="B12" s="75" t="s">
        <v>8</v>
      </c>
      <c r="C12" s="46">
        <v>7375</v>
      </c>
      <c r="D12" s="46">
        <v>854</v>
      </c>
    </row>
    <row r="13" spans="1:4" s="7" customFormat="1" ht="25.5">
      <c r="A13" s="105" t="s">
        <v>33</v>
      </c>
      <c r="B13" s="75" t="s">
        <v>9</v>
      </c>
      <c r="C13" s="46">
        <v>597658635</v>
      </c>
      <c r="D13" s="46">
        <v>789627426</v>
      </c>
    </row>
    <row r="14" spans="1:4" s="7" customFormat="1" ht="12.75">
      <c r="A14" s="105" t="s">
        <v>34</v>
      </c>
      <c r="B14" s="75" t="s">
        <v>10</v>
      </c>
      <c r="C14" s="46">
        <v>0</v>
      </c>
      <c r="D14" s="46">
        <v>0</v>
      </c>
    </row>
    <row r="15" spans="1:4" s="7" customFormat="1" ht="12.75">
      <c r="A15" s="105" t="s">
        <v>35</v>
      </c>
      <c r="B15" s="75" t="s">
        <v>11</v>
      </c>
      <c r="C15" s="46">
        <v>64220</v>
      </c>
      <c r="D15" s="46">
        <v>33135</v>
      </c>
    </row>
    <row r="16" spans="1:4" s="7" customFormat="1" ht="12.75">
      <c r="A16" s="106" t="s">
        <v>36</v>
      </c>
      <c r="B16" s="77" t="s">
        <v>12</v>
      </c>
      <c r="C16" s="48">
        <f>SUM(C8:C15)</f>
        <v>1413792461</v>
      </c>
      <c r="D16" s="49">
        <f>SUM(D8:D15)</f>
        <v>1940284952</v>
      </c>
    </row>
    <row r="17" spans="1:4" s="7" customFormat="1" ht="12.75">
      <c r="A17" s="107" t="s">
        <v>37</v>
      </c>
      <c r="B17" s="73"/>
      <c r="C17" s="51"/>
      <c r="D17" s="52"/>
    </row>
    <row r="18" spans="1:4" s="7" customFormat="1" ht="12.75">
      <c r="A18" s="105" t="s">
        <v>38</v>
      </c>
      <c r="B18" s="75" t="s">
        <v>13</v>
      </c>
      <c r="C18" s="53">
        <v>1107165</v>
      </c>
      <c r="D18" s="54">
        <v>342213</v>
      </c>
    </row>
    <row r="19" spans="1:4" s="7" customFormat="1" ht="12.75">
      <c r="A19" s="105" t="s">
        <v>39</v>
      </c>
      <c r="B19" s="75" t="s">
        <v>14</v>
      </c>
      <c r="C19" s="45"/>
      <c r="D19" s="46">
        <v>0</v>
      </c>
    </row>
    <row r="20" spans="1:4" s="7" customFormat="1" ht="25.5">
      <c r="A20" s="105" t="s">
        <v>40</v>
      </c>
      <c r="B20" s="75" t="s">
        <v>15</v>
      </c>
      <c r="C20" s="45">
        <v>1085929877</v>
      </c>
      <c r="D20" s="46">
        <v>1822452239</v>
      </c>
    </row>
    <row r="21" spans="1:4" s="7" customFormat="1" ht="12.75">
      <c r="A21" s="105" t="s">
        <v>41</v>
      </c>
      <c r="B21" s="75" t="s">
        <v>16</v>
      </c>
      <c r="C21" s="45">
        <v>16898769</v>
      </c>
      <c r="D21" s="46">
        <v>23015143</v>
      </c>
    </row>
    <row r="22" spans="1:4" s="7" customFormat="1" ht="12.75">
      <c r="A22" s="105" t="s">
        <v>42</v>
      </c>
      <c r="B22" s="75" t="s">
        <v>17</v>
      </c>
      <c r="C22" s="45">
        <v>0</v>
      </c>
      <c r="D22" s="46">
        <v>0</v>
      </c>
    </row>
    <row r="23" spans="1:4" s="7" customFormat="1" ht="12.75">
      <c r="A23" s="105" t="s">
        <v>43</v>
      </c>
      <c r="B23" s="75" t="s">
        <v>18</v>
      </c>
      <c r="C23" s="45">
        <v>0</v>
      </c>
      <c r="D23" s="46">
        <v>0</v>
      </c>
    </row>
    <row r="24" spans="1:4" s="7" customFormat="1" ht="12.75">
      <c r="A24" s="105" t="s">
        <v>44</v>
      </c>
      <c r="B24" s="75" t="s">
        <v>19</v>
      </c>
      <c r="C24" s="45">
        <v>0</v>
      </c>
      <c r="D24" s="46">
        <v>0</v>
      </c>
    </row>
    <row r="25" spans="1:4" s="7" customFormat="1" ht="12.75">
      <c r="A25" s="105" t="s">
        <v>45</v>
      </c>
      <c r="B25" s="75" t="s">
        <v>20</v>
      </c>
      <c r="C25" s="45">
        <v>0</v>
      </c>
      <c r="D25" s="46">
        <v>0</v>
      </c>
    </row>
    <row r="26" spans="1:4" s="7" customFormat="1" ht="12.75">
      <c r="A26" s="106" t="s">
        <v>46</v>
      </c>
      <c r="B26" s="77" t="s">
        <v>21</v>
      </c>
      <c r="C26" s="48">
        <f>SUM(C18:C25)</f>
        <v>1103935811</v>
      </c>
      <c r="D26" s="49">
        <f>SUM(D18:D25)</f>
        <v>1845809595</v>
      </c>
    </row>
    <row r="27" spans="1:4" s="7" customFormat="1" ht="12.75">
      <c r="A27" s="107" t="s">
        <v>47</v>
      </c>
      <c r="B27" s="78"/>
      <c r="C27" s="56"/>
      <c r="D27" s="57"/>
    </row>
    <row r="28" spans="1:4" s="7" customFormat="1" ht="12.75">
      <c r="A28" s="108" t="s">
        <v>48</v>
      </c>
      <c r="B28" s="75" t="s">
        <v>49</v>
      </c>
      <c r="C28" s="58">
        <f>IF(C16&gt;C26,C16-C26,0)</f>
        <v>309856650</v>
      </c>
      <c r="D28" s="59">
        <f>IF(D16&gt;D26,D16-D26,0)</f>
        <v>94475357</v>
      </c>
    </row>
    <row r="29" spans="1:4" s="7" customFormat="1" ht="12.75">
      <c r="A29" s="108" t="s">
        <v>50</v>
      </c>
      <c r="B29" s="75" t="s">
        <v>59</v>
      </c>
      <c r="C29" s="61">
        <f>IF(C26&gt;C16,C26-C16,0)</f>
        <v>0</v>
      </c>
      <c r="D29" s="62">
        <f>IF(D26&gt;D16,D26-D16,0)</f>
        <v>0</v>
      </c>
    </row>
    <row r="30" spans="1:4" s="7" customFormat="1" ht="12.75">
      <c r="A30" s="107" t="s">
        <v>51</v>
      </c>
      <c r="B30" s="77" t="s">
        <v>22</v>
      </c>
      <c r="C30" s="63">
        <v>0</v>
      </c>
      <c r="D30" s="64">
        <v>0</v>
      </c>
    </row>
    <row r="31" spans="1:4" s="7" customFormat="1" ht="12.75">
      <c r="A31" s="107" t="s">
        <v>52</v>
      </c>
      <c r="B31" s="77" t="s">
        <v>23</v>
      </c>
      <c r="C31" s="65">
        <v>0</v>
      </c>
      <c r="D31" s="66">
        <v>0</v>
      </c>
    </row>
    <row r="32" spans="1:4" s="7" customFormat="1" ht="12.75">
      <c r="A32" s="107" t="s">
        <v>53</v>
      </c>
      <c r="B32" s="73"/>
      <c r="C32" s="51"/>
      <c r="D32" s="52"/>
    </row>
    <row r="33" spans="1:4" s="7" customFormat="1" ht="12.75">
      <c r="A33" s="108" t="s">
        <v>54</v>
      </c>
      <c r="B33" s="75" t="s">
        <v>60</v>
      </c>
      <c r="C33" s="58">
        <f>IF(C30&gt;C31,C30-C31,0)</f>
        <v>0</v>
      </c>
      <c r="D33" s="59">
        <f>IF(D30&gt;D31,D30-D31,0)</f>
        <v>0</v>
      </c>
    </row>
    <row r="34" spans="1:4" s="7" customFormat="1" ht="12.75">
      <c r="A34" s="108" t="s">
        <v>55</v>
      </c>
      <c r="B34" s="75" t="s">
        <v>61</v>
      </c>
      <c r="C34" s="61">
        <f>IF(C31&gt;C30,C31-C30,0)</f>
        <v>0</v>
      </c>
      <c r="D34" s="62">
        <f>IF(D31&gt;D30,D31-D30,0)</f>
        <v>0</v>
      </c>
    </row>
    <row r="35" spans="1:4" s="7" customFormat="1" ht="12.75">
      <c r="A35" s="107" t="s">
        <v>56</v>
      </c>
      <c r="B35" s="77" t="s">
        <v>24</v>
      </c>
      <c r="C35" s="61">
        <f>C16+C30</f>
        <v>1413792461</v>
      </c>
      <c r="D35" s="62">
        <f>D16+D30</f>
        <v>1940284952</v>
      </c>
    </row>
    <row r="36" spans="1:4" s="7" customFormat="1" ht="12.75">
      <c r="A36" s="107" t="s">
        <v>57</v>
      </c>
      <c r="B36" s="77" t="s">
        <v>25</v>
      </c>
      <c r="C36" s="48">
        <f>C26+C31</f>
        <v>1103935811</v>
      </c>
      <c r="D36" s="49">
        <f>D26+D31</f>
        <v>1845809595</v>
      </c>
    </row>
    <row r="37" spans="1:4" s="7" customFormat="1" ht="12.75">
      <c r="A37" s="107" t="s">
        <v>58</v>
      </c>
      <c r="B37" s="73"/>
      <c r="C37" s="67"/>
      <c r="D37" s="68"/>
    </row>
    <row r="38" spans="1:4" s="7" customFormat="1" ht="12.75">
      <c r="A38" s="109" t="s">
        <v>64</v>
      </c>
      <c r="B38" s="75" t="s">
        <v>62</v>
      </c>
      <c r="C38" s="58">
        <f>IF(C35&gt;C36,C35-C36,0)</f>
        <v>309856650</v>
      </c>
      <c r="D38" s="59">
        <f>IF(D35&gt;D36,D35-D36,0)</f>
        <v>94475357</v>
      </c>
    </row>
    <row r="39" spans="1:4" s="7" customFormat="1" ht="13.5" thickBot="1">
      <c r="A39" s="110" t="s">
        <v>65</v>
      </c>
      <c r="B39" s="79" t="s">
        <v>63</v>
      </c>
      <c r="C39" s="80">
        <f>IF(C36&gt;C35,C36-C35,0)</f>
        <v>0</v>
      </c>
      <c r="D39" s="81">
        <f>IF(D36&gt;D35,D36-D35,0)</f>
        <v>0</v>
      </c>
    </row>
  </sheetData>
  <sheetProtection/>
  <mergeCells count="6">
    <mergeCell ref="C3:D4"/>
    <mergeCell ref="A1:A2"/>
    <mergeCell ref="B3:B5"/>
    <mergeCell ref="A3:A5"/>
    <mergeCell ref="B2:D2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16" sqref="G16"/>
    </sheetView>
  </sheetViews>
  <sheetFormatPr defaultColWidth="9.140625" defaultRowHeight="12.75"/>
  <cols>
    <col min="1" max="1" width="41.28125" style="37" customWidth="1"/>
    <col min="2" max="2" width="6.8515625" style="37" customWidth="1"/>
    <col min="3" max="4" width="14.28125" style="37" bestFit="1" customWidth="1"/>
    <col min="5" max="16384" width="9.140625" style="4" customWidth="1"/>
  </cols>
  <sheetData>
    <row r="1" spans="1:4" ht="17.25" customHeight="1">
      <c r="A1" s="115"/>
      <c r="B1" s="126" t="s">
        <v>209</v>
      </c>
      <c r="C1" s="126"/>
      <c r="D1" s="126"/>
    </row>
    <row r="2" spans="1:4" ht="31.5" customHeight="1">
      <c r="A2" s="116"/>
      <c r="B2" s="123" t="s">
        <v>214</v>
      </c>
      <c r="C2" s="124"/>
      <c r="D2" s="125"/>
    </row>
    <row r="3" spans="1:4" ht="25.5" customHeight="1">
      <c r="A3" s="117" t="s">
        <v>0</v>
      </c>
      <c r="B3" s="117" t="s">
        <v>67</v>
      </c>
      <c r="C3" s="119" t="s">
        <v>26</v>
      </c>
      <c r="D3" s="120"/>
    </row>
    <row r="4" spans="1:4" ht="12" customHeight="1" thickBot="1">
      <c r="A4" s="117"/>
      <c r="B4" s="117"/>
      <c r="C4" s="121"/>
      <c r="D4" s="122"/>
    </row>
    <row r="5" spans="1:4" ht="13.5" thickBot="1">
      <c r="A5" s="118"/>
      <c r="B5" s="118"/>
      <c r="C5" s="100">
        <v>41820</v>
      </c>
      <c r="D5" s="100">
        <v>42185</v>
      </c>
    </row>
    <row r="6" spans="1:4" s="5" customFormat="1" ht="13.5" thickBot="1">
      <c r="A6" s="101" t="s">
        <v>1</v>
      </c>
      <c r="B6" s="102" t="s">
        <v>27</v>
      </c>
      <c r="C6" s="102" t="s">
        <v>2</v>
      </c>
      <c r="D6" s="102" t="s">
        <v>3</v>
      </c>
    </row>
    <row r="7" spans="1:4" s="7" customFormat="1" ht="12.75">
      <c r="A7" s="103" t="s">
        <v>66</v>
      </c>
      <c r="B7" s="6"/>
      <c r="C7" s="11"/>
      <c r="D7" s="14"/>
    </row>
    <row r="8" spans="1:4" s="7" customFormat="1" ht="12.75">
      <c r="A8" s="104" t="s">
        <v>28</v>
      </c>
      <c r="B8" s="8" t="s">
        <v>4</v>
      </c>
      <c r="C8" s="15">
        <v>5543555</v>
      </c>
      <c r="D8" s="16">
        <v>27685464.71</v>
      </c>
    </row>
    <row r="9" spans="1:4" s="7" customFormat="1" ht="25.5">
      <c r="A9" s="104" t="s">
        <v>29</v>
      </c>
      <c r="B9" s="9" t="s">
        <v>5</v>
      </c>
      <c r="C9" s="17">
        <v>0</v>
      </c>
      <c r="D9" s="18">
        <v>0</v>
      </c>
    </row>
    <row r="10" spans="1:4" s="7" customFormat="1" ht="12.75">
      <c r="A10" s="105" t="s">
        <v>30</v>
      </c>
      <c r="B10" s="8" t="s">
        <v>6</v>
      </c>
      <c r="C10" s="17">
        <v>34531446</v>
      </c>
      <c r="D10" s="18">
        <v>101606161.05</v>
      </c>
    </row>
    <row r="11" spans="1:4" s="7" customFormat="1" ht="25.5">
      <c r="A11" s="105" t="s">
        <v>31</v>
      </c>
      <c r="B11" s="8" t="s">
        <v>7</v>
      </c>
      <c r="C11" s="17">
        <v>1084253</v>
      </c>
      <c r="D11" s="18">
        <v>122587.48</v>
      </c>
    </row>
    <row r="12" spans="1:4" s="7" customFormat="1" ht="12.75">
      <c r="A12" s="105" t="s">
        <v>32</v>
      </c>
      <c r="B12" s="8" t="s">
        <v>8</v>
      </c>
      <c r="C12" s="17">
        <v>9606542</v>
      </c>
      <c r="D12" s="18">
        <v>32954337.27</v>
      </c>
    </row>
    <row r="13" spans="1:4" s="7" customFormat="1" ht="25.5">
      <c r="A13" s="105" t="s">
        <v>33</v>
      </c>
      <c r="B13" s="8" t="s">
        <v>9</v>
      </c>
      <c r="C13" s="17">
        <v>52752211</v>
      </c>
      <c r="D13" s="18">
        <v>282631423.5</v>
      </c>
    </row>
    <row r="14" spans="1:4" s="7" customFormat="1" ht="25.5">
      <c r="A14" s="105" t="s">
        <v>34</v>
      </c>
      <c r="B14" s="8" t="s">
        <v>10</v>
      </c>
      <c r="C14" s="17">
        <v>0</v>
      </c>
      <c r="D14" s="18">
        <v>0</v>
      </c>
    </row>
    <row r="15" spans="1:4" s="7" customFormat="1" ht="25.5">
      <c r="A15" s="105" t="s">
        <v>35</v>
      </c>
      <c r="B15" s="8" t="s">
        <v>11</v>
      </c>
      <c r="C15" s="17"/>
      <c r="D15" s="18">
        <v>447.52</v>
      </c>
    </row>
    <row r="16" spans="1:4" s="7" customFormat="1" ht="25.5">
      <c r="A16" s="106" t="s">
        <v>36</v>
      </c>
      <c r="B16" s="10" t="s">
        <v>12</v>
      </c>
      <c r="C16" s="19">
        <v>103518007</v>
      </c>
      <c r="D16" s="20">
        <v>445000421.53</v>
      </c>
    </row>
    <row r="17" spans="1:4" s="7" customFormat="1" ht="12.75">
      <c r="A17" s="107" t="s">
        <v>37</v>
      </c>
      <c r="B17" s="11"/>
      <c r="C17" s="21"/>
      <c r="D17" s="22"/>
    </row>
    <row r="18" spans="1:4" s="7" customFormat="1" ht="25.5">
      <c r="A18" s="105" t="s">
        <v>38</v>
      </c>
      <c r="B18" s="8" t="s">
        <v>13</v>
      </c>
      <c r="C18" s="15">
        <v>688707</v>
      </c>
      <c r="D18" s="16">
        <v>19181.12</v>
      </c>
    </row>
    <row r="19" spans="1:4" s="7" customFormat="1" ht="12.75">
      <c r="A19" s="105" t="s">
        <v>39</v>
      </c>
      <c r="B19" s="8" t="s">
        <v>14</v>
      </c>
      <c r="C19" s="17">
        <v>0</v>
      </c>
      <c r="D19" s="18">
        <v>0</v>
      </c>
    </row>
    <row r="20" spans="1:4" s="7" customFormat="1" ht="25.5">
      <c r="A20" s="105" t="s">
        <v>40</v>
      </c>
      <c r="B20" s="8" t="s">
        <v>15</v>
      </c>
      <c r="C20" s="17">
        <v>72758786</v>
      </c>
      <c r="D20" s="18">
        <v>408126663.09</v>
      </c>
    </row>
    <row r="21" spans="1:4" s="7" customFormat="1" ht="25.5">
      <c r="A21" s="105" t="s">
        <v>41</v>
      </c>
      <c r="B21" s="8" t="s">
        <v>16</v>
      </c>
      <c r="C21" s="17">
        <v>1381079</v>
      </c>
      <c r="D21" s="18">
        <v>5592785.9</v>
      </c>
    </row>
    <row r="22" spans="1:4" s="7" customFormat="1" ht="25.5">
      <c r="A22" s="105" t="s">
        <v>42</v>
      </c>
      <c r="B22" s="8" t="s">
        <v>17</v>
      </c>
      <c r="C22" s="17">
        <v>0</v>
      </c>
      <c r="D22" s="18">
        <v>0</v>
      </c>
    </row>
    <row r="23" spans="1:4" s="7" customFormat="1" ht="25.5">
      <c r="A23" s="105" t="s">
        <v>43</v>
      </c>
      <c r="B23" s="8" t="s">
        <v>18</v>
      </c>
      <c r="C23" s="17">
        <v>0</v>
      </c>
      <c r="D23" s="18">
        <v>0</v>
      </c>
    </row>
    <row r="24" spans="1:4" s="7" customFormat="1" ht="25.5">
      <c r="A24" s="105" t="s">
        <v>44</v>
      </c>
      <c r="B24" s="8" t="s">
        <v>19</v>
      </c>
      <c r="C24" s="17">
        <v>0</v>
      </c>
      <c r="D24" s="18">
        <v>0</v>
      </c>
    </row>
    <row r="25" spans="1:4" s="7" customFormat="1" ht="25.5">
      <c r="A25" s="105" t="s">
        <v>45</v>
      </c>
      <c r="B25" s="8" t="s">
        <v>20</v>
      </c>
      <c r="C25" s="17">
        <v>0</v>
      </c>
      <c r="D25" s="18">
        <v>0</v>
      </c>
    </row>
    <row r="26" spans="1:4" s="7" customFormat="1" ht="25.5">
      <c r="A26" s="106" t="s">
        <v>46</v>
      </c>
      <c r="B26" s="10" t="s">
        <v>21</v>
      </c>
      <c r="C26" s="19">
        <v>74828572</v>
      </c>
      <c r="D26" s="20">
        <v>413738630.10999995</v>
      </c>
    </row>
    <row r="27" spans="1:4" s="7" customFormat="1" ht="25.5">
      <c r="A27" s="107" t="s">
        <v>47</v>
      </c>
      <c r="B27" s="12"/>
      <c r="C27" s="23"/>
      <c r="D27" s="24"/>
    </row>
    <row r="28" spans="1:4" s="7" customFormat="1" ht="12.75">
      <c r="A28" s="108" t="s">
        <v>48</v>
      </c>
      <c r="B28" s="8" t="s">
        <v>49</v>
      </c>
      <c r="C28" s="25">
        <v>28689435</v>
      </c>
      <c r="D28" s="26">
        <v>31261791.420000017</v>
      </c>
    </row>
    <row r="29" spans="1:4" s="7" customFormat="1" ht="12.75">
      <c r="A29" s="108" t="s">
        <v>50</v>
      </c>
      <c r="B29" s="8" t="s">
        <v>59</v>
      </c>
      <c r="C29" s="27">
        <v>0</v>
      </c>
      <c r="D29" s="28">
        <v>0</v>
      </c>
    </row>
    <row r="30" spans="1:4" s="7" customFormat="1" ht="25.5">
      <c r="A30" s="107" t="s">
        <v>51</v>
      </c>
      <c r="B30" s="10" t="s">
        <v>22</v>
      </c>
      <c r="C30" s="29"/>
      <c r="D30" s="30"/>
    </row>
    <row r="31" spans="1:4" s="7" customFormat="1" ht="25.5">
      <c r="A31" s="107" t="s">
        <v>52</v>
      </c>
      <c r="B31" s="10" t="s">
        <v>23</v>
      </c>
      <c r="C31" s="31"/>
      <c r="D31" s="32"/>
    </row>
    <row r="32" spans="1:4" s="7" customFormat="1" ht="25.5">
      <c r="A32" s="107" t="s">
        <v>53</v>
      </c>
      <c r="B32" s="11"/>
      <c r="C32" s="21"/>
      <c r="D32" s="22"/>
    </row>
    <row r="33" spans="1:4" s="7" customFormat="1" ht="12.75">
      <c r="A33" s="108" t="s">
        <v>54</v>
      </c>
      <c r="B33" s="8" t="s">
        <v>60</v>
      </c>
      <c r="C33" s="25">
        <v>0</v>
      </c>
      <c r="D33" s="26">
        <v>0</v>
      </c>
    </row>
    <row r="34" spans="1:4" s="7" customFormat="1" ht="12.75">
      <c r="A34" s="108" t="s">
        <v>55</v>
      </c>
      <c r="B34" s="8" t="s">
        <v>61</v>
      </c>
      <c r="C34" s="27">
        <v>0</v>
      </c>
      <c r="D34" s="28">
        <v>0</v>
      </c>
    </row>
    <row r="35" spans="1:4" s="7" customFormat="1" ht="12.75">
      <c r="A35" s="107" t="s">
        <v>56</v>
      </c>
      <c r="B35" s="10" t="s">
        <v>24</v>
      </c>
      <c r="C35" s="27">
        <v>103518007</v>
      </c>
      <c r="D35" s="28">
        <v>445000421.53</v>
      </c>
    </row>
    <row r="36" spans="1:4" s="7" customFormat="1" ht="12.75">
      <c r="A36" s="107" t="s">
        <v>57</v>
      </c>
      <c r="B36" s="10" t="s">
        <v>25</v>
      </c>
      <c r="C36" s="19">
        <v>74828572</v>
      </c>
      <c r="D36" s="20">
        <v>413738630.10999995</v>
      </c>
    </row>
    <row r="37" spans="1:4" s="7" customFormat="1" ht="25.5">
      <c r="A37" s="107" t="s">
        <v>58</v>
      </c>
      <c r="B37" s="11"/>
      <c r="C37" s="33"/>
      <c r="D37" s="34"/>
    </row>
    <row r="38" spans="1:4" s="7" customFormat="1" ht="12.75">
      <c r="A38" s="109" t="s">
        <v>64</v>
      </c>
      <c r="B38" s="8" t="s">
        <v>62</v>
      </c>
      <c r="C38" s="25">
        <v>28689435</v>
      </c>
      <c r="D38" s="26">
        <v>31261791.420000017</v>
      </c>
    </row>
    <row r="39" spans="1:4" s="7" customFormat="1" ht="13.5" thickBot="1">
      <c r="A39" s="110" t="s">
        <v>65</v>
      </c>
      <c r="B39" s="13" t="s">
        <v>63</v>
      </c>
      <c r="C39" s="35">
        <v>0</v>
      </c>
      <c r="D39" s="36">
        <v>0</v>
      </c>
    </row>
  </sheetData>
  <sheetProtection/>
  <mergeCells count="6">
    <mergeCell ref="A1:A2"/>
    <mergeCell ref="B3:B5"/>
    <mergeCell ref="A3:A5"/>
    <mergeCell ref="C3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5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s="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t="s">
        <v>94</v>
      </c>
      <c r="AB1" t="s">
        <v>95</v>
      </c>
      <c r="AC1" t="s">
        <v>96</v>
      </c>
      <c r="AD1" t="s">
        <v>97</v>
      </c>
      <c r="AE1" t="s">
        <v>98</v>
      </c>
      <c r="AF1" t="s">
        <v>99</v>
      </c>
      <c r="AG1" t="s">
        <v>100</v>
      </c>
      <c r="AH1" t="s">
        <v>101</v>
      </c>
      <c r="AI1" t="s">
        <v>102</v>
      </c>
      <c r="AJ1" t="s">
        <v>103</v>
      </c>
      <c r="AK1" t="s">
        <v>104</v>
      </c>
      <c r="AL1" t="s">
        <v>105</v>
      </c>
      <c r="AM1" t="s">
        <v>106</v>
      </c>
      <c r="AN1" t="s">
        <v>107</v>
      </c>
      <c r="AO1" t="s">
        <v>108</v>
      </c>
      <c r="AP1" t="s">
        <v>109</v>
      </c>
      <c r="AQ1" t="s">
        <v>110</v>
      </c>
      <c r="AR1" t="s">
        <v>111</v>
      </c>
      <c r="AS1" t="s">
        <v>112</v>
      </c>
      <c r="AT1" t="s">
        <v>113</v>
      </c>
      <c r="AU1" t="s">
        <v>114</v>
      </c>
      <c r="AV1" t="s">
        <v>115</v>
      </c>
      <c r="AW1" t="s">
        <v>116</v>
      </c>
      <c r="AX1" t="s">
        <v>117</v>
      </c>
      <c r="AY1" t="s">
        <v>118</v>
      </c>
      <c r="AZ1" t="s">
        <v>119</v>
      </c>
      <c r="BA1" t="s">
        <v>120</v>
      </c>
      <c r="BB1" t="s">
        <v>121</v>
      </c>
      <c r="BC1" t="s">
        <v>122</v>
      </c>
      <c r="BD1" t="s">
        <v>123</v>
      </c>
      <c r="BE1" t="s">
        <v>124</v>
      </c>
      <c r="BF1" t="s">
        <v>125</v>
      </c>
      <c r="BG1" t="s">
        <v>126</v>
      </c>
      <c r="BH1" t="s">
        <v>127</v>
      </c>
      <c r="BI1" t="s">
        <v>128</v>
      </c>
      <c r="BJ1" t="s">
        <v>129</v>
      </c>
      <c r="BK1" t="s">
        <v>130</v>
      </c>
      <c r="BL1" t="s">
        <v>131</v>
      </c>
      <c r="BM1" t="s">
        <v>132</v>
      </c>
      <c r="BN1" t="s">
        <v>133</v>
      </c>
      <c r="BO1" t="s">
        <v>134</v>
      </c>
      <c r="BP1" t="s">
        <v>135</v>
      </c>
      <c r="BQ1" t="s">
        <v>136</v>
      </c>
      <c r="BR1" t="s">
        <v>137</v>
      </c>
      <c r="BS1" t="s">
        <v>138</v>
      </c>
      <c r="BT1" t="s">
        <v>139</v>
      </c>
      <c r="BU1" t="s">
        <v>140</v>
      </c>
      <c r="BV1" t="s">
        <v>141</v>
      </c>
      <c r="BW1" t="s">
        <v>142</v>
      </c>
      <c r="BX1" t="s">
        <v>143</v>
      </c>
      <c r="BY1" t="s">
        <v>144</v>
      </c>
      <c r="BZ1" t="s">
        <v>145</v>
      </c>
      <c r="CA1" t="s">
        <v>146</v>
      </c>
      <c r="CB1" t="s">
        <v>147</v>
      </c>
      <c r="CC1" t="s">
        <v>148</v>
      </c>
      <c r="CD1" t="s">
        <v>149</v>
      </c>
      <c r="CE1" t="s">
        <v>150</v>
      </c>
      <c r="CF1" t="s">
        <v>151</v>
      </c>
      <c r="CG1" t="s">
        <v>152</v>
      </c>
      <c r="CH1" t="s">
        <v>153</v>
      </c>
      <c r="CI1" t="s">
        <v>154</v>
      </c>
      <c r="CJ1" t="s">
        <v>155</v>
      </c>
      <c r="CK1" t="s">
        <v>156</v>
      </c>
      <c r="CL1" t="s">
        <v>157</v>
      </c>
      <c r="CM1" t="s">
        <v>158</v>
      </c>
      <c r="CN1" t="s">
        <v>159</v>
      </c>
      <c r="CO1" t="s">
        <v>160</v>
      </c>
      <c r="CP1" t="s">
        <v>161</v>
      </c>
      <c r="CQ1" t="s">
        <v>162</v>
      </c>
      <c r="CR1" t="s">
        <v>163</v>
      </c>
      <c r="CS1" t="s">
        <v>164</v>
      </c>
      <c r="CT1" t="s">
        <v>165</v>
      </c>
      <c r="CU1" t="s">
        <v>166</v>
      </c>
      <c r="CV1" t="s">
        <v>167</v>
      </c>
      <c r="CW1" t="s">
        <v>168</v>
      </c>
      <c r="CX1" t="s">
        <v>169</v>
      </c>
      <c r="CY1" t="s">
        <v>170</v>
      </c>
      <c r="CZ1" t="s">
        <v>171</v>
      </c>
      <c r="DA1" t="s">
        <v>172</v>
      </c>
      <c r="DB1" t="s">
        <v>173</v>
      </c>
      <c r="DC1" t="s">
        <v>174</v>
      </c>
      <c r="DD1" t="s">
        <v>175</v>
      </c>
      <c r="DE1" t="s">
        <v>176</v>
      </c>
      <c r="DF1" t="s">
        <v>177</v>
      </c>
      <c r="DG1" t="s">
        <v>178</v>
      </c>
      <c r="DH1" t="s">
        <v>179</v>
      </c>
      <c r="DI1" t="s">
        <v>180</v>
      </c>
      <c r="DJ1" t="s">
        <v>181</v>
      </c>
      <c r="DK1" t="s">
        <v>182</v>
      </c>
      <c r="DL1" t="s">
        <v>183</v>
      </c>
      <c r="DM1" t="s">
        <v>184</v>
      </c>
      <c r="DN1" t="s">
        <v>185</v>
      </c>
      <c r="DO1" t="s">
        <v>186</v>
      </c>
      <c r="DP1" t="s">
        <v>187</v>
      </c>
      <c r="DQ1" t="s">
        <v>188</v>
      </c>
      <c r="DR1" t="s">
        <v>189</v>
      </c>
      <c r="DS1" t="s">
        <v>190</v>
      </c>
      <c r="DT1" t="s">
        <v>191</v>
      </c>
      <c r="DU1" t="s">
        <v>192</v>
      </c>
      <c r="DV1" t="s">
        <v>193</v>
      </c>
      <c r="DW1" t="s">
        <v>194</v>
      </c>
      <c r="DX1" t="s">
        <v>195</v>
      </c>
      <c r="DY1" t="s">
        <v>196</v>
      </c>
      <c r="DZ1" t="s">
        <v>197</v>
      </c>
      <c r="EA1" t="s">
        <v>198</v>
      </c>
      <c r="EB1" t="s">
        <v>199</v>
      </c>
      <c r="EC1" t="s">
        <v>200</v>
      </c>
      <c r="ED1" t="s">
        <v>201</v>
      </c>
      <c r="EE1" t="s">
        <v>202</v>
      </c>
      <c r="EF1" t="s">
        <v>203</v>
      </c>
      <c r="EG1" t="s">
        <v>204</v>
      </c>
      <c r="EH1" t="s">
        <v>205</v>
      </c>
      <c r="EI1" t="s">
        <v>206</v>
      </c>
      <c r="EJ1" t="s">
        <v>207</v>
      </c>
      <c r="EK1" t="s">
        <v>208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>
        <f>'FPAP VITAL'!C8</f>
        <v>5543555</v>
      </c>
      <c r="CI2">
        <f>'FPAP VITAL'!D8</f>
        <v>27685464.71</v>
      </c>
      <c r="CJ2">
        <f>'FPAP VITAL'!C9</f>
        <v>0</v>
      </c>
      <c r="CK2">
        <f>'FPAP VITAL'!D9</f>
        <v>0</v>
      </c>
      <c r="CL2">
        <f>'FPAP VITAL'!C10</f>
        <v>34531446</v>
      </c>
      <c r="CM2">
        <f>'FPAP VITAL'!D10</f>
        <v>101606161.05</v>
      </c>
      <c r="CN2">
        <f>'FPAP VITAL'!C11</f>
        <v>1084253</v>
      </c>
      <c r="CO2">
        <f>'FPAP VITAL'!D11</f>
        <v>122587.48</v>
      </c>
      <c r="CP2">
        <f>'FPAP VITAL'!C12</f>
        <v>9606542</v>
      </c>
      <c r="CQ2">
        <f>'FPAP VITAL'!D12</f>
        <v>32954337.27</v>
      </c>
      <c r="CR2">
        <f>'FPAP VITAL'!C13</f>
        <v>52752211</v>
      </c>
      <c r="CS2">
        <f>'FPAP VITAL'!D13</f>
        <v>282631423.5</v>
      </c>
      <c r="CT2">
        <f>'FPAP VITAL'!C14</f>
        <v>0</v>
      </c>
      <c r="CU2">
        <f>'FPAP VITAL'!D14</f>
        <v>0</v>
      </c>
      <c r="CV2">
        <f>'FPAP VITAL'!C15</f>
        <v>0</v>
      </c>
      <c r="CW2">
        <f>'FPAP VITAL'!D15</f>
        <v>447.52</v>
      </c>
      <c r="CX2">
        <f>'FPAP VITAL'!C16</f>
        <v>103518007</v>
      </c>
      <c r="CY2">
        <f>'FPAP VITAL'!D16</f>
        <v>445000421.53</v>
      </c>
      <c r="CZ2">
        <f>'FPAP VITAL'!C18</f>
        <v>688707</v>
      </c>
      <c r="DA2">
        <f>'FPAP VITAL'!D18</f>
        <v>19181.12</v>
      </c>
      <c r="DB2">
        <f>'FPAP VITAL'!C19</f>
        <v>0</v>
      </c>
      <c r="DC2">
        <f>'FPAP VITAL'!D19</f>
        <v>0</v>
      </c>
      <c r="DD2">
        <f>'FPAP VITAL'!C20</f>
        <v>72758786</v>
      </c>
      <c r="DE2">
        <f>'FPAP VITAL'!D20</f>
        <v>408126663.09</v>
      </c>
      <c r="DF2">
        <f>'FPAP VITAL'!C21</f>
        <v>1381079</v>
      </c>
      <c r="DG2">
        <f>'FPAP VITAL'!D21</f>
        <v>5592785.9</v>
      </c>
      <c r="DH2">
        <f>'FPAP VITAL'!C22</f>
        <v>0</v>
      </c>
      <c r="DI2">
        <f>'FPAP VITAL'!D22</f>
        <v>0</v>
      </c>
      <c r="DJ2">
        <f>'FPAP VITAL'!C23</f>
        <v>0</v>
      </c>
      <c r="DK2">
        <f>'FPAP VITAL'!D23</f>
        <v>0</v>
      </c>
      <c r="DL2">
        <f>'FPAP VITAL'!C24</f>
        <v>0</v>
      </c>
      <c r="DM2">
        <f>'FPAP VITAL'!D24</f>
        <v>0</v>
      </c>
      <c r="DN2">
        <f>'FPAP VITAL'!C25</f>
        <v>0</v>
      </c>
      <c r="DO2">
        <f>'FPAP VITAL'!D25</f>
        <v>0</v>
      </c>
      <c r="DP2">
        <f>'FPAP VITAL'!C26</f>
        <v>74828572</v>
      </c>
      <c r="DQ2">
        <f>'FPAP VITAL'!D26</f>
        <v>413738630.10999995</v>
      </c>
      <c r="DR2">
        <f>'FPAP VITAL'!C28</f>
        <v>28689435</v>
      </c>
      <c r="DS2">
        <f>'FPAP VITAL'!D28</f>
        <v>31261791.420000017</v>
      </c>
      <c r="DT2">
        <f>'FPAP VITAL'!C29</f>
        <v>0</v>
      </c>
      <c r="DU2">
        <f>'FPAP VITAL'!D29</f>
        <v>0</v>
      </c>
      <c r="DV2">
        <f>'FPAP VITAL'!C30</f>
        <v>0</v>
      </c>
      <c r="DW2">
        <f>'FPAP VITAL'!D30</f>
        <v>0</v>
      </c>
      <c r="DX2">
        <f>'FPAP VITAL'!C31</f>
        <v>0</v>
      </c>
      <c r="DY2">
        <f>'FPAP VITAL'!D31</f>
        <v>0</v>
      </c>
      <c r="DZ2">
        <f>'FPAP VITAL'!C33</f>
        <v>0</v>
      </c>
      <c r="EA2">
        <f>'FPAP VITAL'!D33</f>
        <v>0</v>
      </c>
      <c r="EB2">
        <f>'FPAP VITAL'!C34</f>
        <v>0</v>
      </c>
      <c r="EC2">
        <f>'FPAP VITAL'!D34</f>
        <v>0</v>
      </c>
      <c r="ED2">
        <f>'FPAP VITAL'!C35</f>
        <v>103518007</v>
      </c>
      <c r="EE2">
        <f>'FPAP VITAL'!D35</f>
        <v>445000421.53</v>
      </c>
      <c r="EF2">
        <f>'FPAP VITAL'!C36</f>
        <v>74828572</v>
      </c>
      <c r="EG2">
        <f>'FPAP VITAL'!D36</f>
        <v>413738630.10999995</v>
      </c>
      <c r="EH2">
        <f>'FPAP VITAL'!C38</f>
        <v>28689435</v>
      </c>
      <c r="EI2">
        <f>'FPAP VITAL'!D38</f>
        <v>31261791.420000017</v>
      </c>
      <c r="EJ2">
        <f>'FPAP VITAL'!C39</f>
        <v>0</v>
      </c>
      <c r="EK2">
        <f>'FPAP VITAL'!D39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2015-08-13T08:56:58Z</cp:lastPrinted>
  <dcterms:created xsi:type="dcterms:W3CDTF">1996-10-14T23:33:28Z</dcterms:created>
  <dcterms:modified xsi:type="dcterms:W3CDTF">2016-02-25T13:21:07Z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